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YS\Desktop\"/>
    </mc:Choice>
  </mc:AlternateContent>
  <bookViews>
    <workbookView xWindow="0" yWindow="0" windowWidth="28800" windowHeight="12615" tabRatio="925" activeTab="1"/>
  </bookViews>
  <sheets>
    <sheet name="抽選結果" sheetId="159" r:id="rId1"/>
    <sheet name="U12組合せ①" sheetId="115" r:id="rId2"/>
    <sheet name="U12選手権②" sheetId="124" r:id="rId3"/>
    <sheet name="AB" sheetId="131" r:id="rId4"/>
    <sheet name="CD" sheetId="145" r:id="rId5"/>
    <sheet name="EF" sheetId="148" r:id="rId6"/>
    <sheet name="GH" sheetId="149" r:id="rId7"/>
    <sheet name="IJ" sheetId="150" r:id="rId8"/>
    <sheet name="KL" sheetId="151" r:id="rId9"/>
    <sheet name="MN" sheetId="152" r:id="rId10"/>
    <sheet name="OP" sheetId="141" r:id="rId11"/>
    <sheet name="QR" sheetId="142" r:id="rId12"/>
    <sheet name="ST" sheetId="143" r:id="rId13"/>
    <sheet name="UV" sheetId="144" r:id="rId14"/>
    <sheet name="WX" sheetId="146" r:id="rId15"/>
    <sheet name="YZ" sheetId="147" r:id="rId16"/>
    <sheet name="2日目ab" sheetId="125" r:id="rId17"/>
    <sheet name="2日目cd" sheetId="156" r:id="rId18"/>
    <sheet name="2日目ef" sheetId="130" r:id="rId19"/>
    <sheet name="2日目gh" sheetId="157" r:id="rId20"/>
    <sheet name="3日目" sheetId="158" r:id="rId21"/>
    <sheet name="4日目（準決勝・決勝） " sheetId="127" r:id="rId22"/>
  </sheets>
  <definedNames>
    <definedName name="_xlnm.Print_Area" localSheetId="16">'2日目ab'!$A$1:$X$67</definedName>
    <definedName name="_xlnm.Print_Area" localSheetId="17">'2日目cd'!$A$1:$X$67</definedName>
    <definedName name="_xlnm.Print_Area" localSheetId="18">'2日目ef'!$A$1:$X$67</definedName>
    <definedName name="_xlnm.Print_Area" localSheetId="19">'2日目gh'!$A$1:$X$67</definedName>
    <definedName name="_xlnm.Print_Area" localSheetId="20">'3日目'!$A$1:$Y$78</definedName>
    <definedName name="_xlnm.Print_Area" localSheetId="21">'4日目（準決勝・決勝） '!$A$1:$W$74</definedName>
    <definedName name="_xlnm.Print_Area" localSheetId="3">AB!$A$1:$AG$92</definedName>
    <definedName name="_xlnm.Print_Area" localSheetId="4">CD!$A$1:$AG$84</definedName>
    <definedName name="_xlnm.Print_Area" localSheetId="5">EF!$A$1:$AG$84</definedName>
    <definedName name="_xlnm.Print_Area" localSheetId="6">GH!$A$1:$AG$84</definedName>
    <definedName name="_xlnm.Print_Area" localSheetId="7">IJ!$A$1:$AG$84</definedName>
    <definedName name="_xlnm.Print_Area" localSheetId="8">KL!$A$1:$AG$84</definedName>
    <definedName name="_xlnm.Print_Area" localSheetId="9">MN!$A$1:$AG$93</definedName>
    <definedName name="_xlnm.Print_Area" localSheetId="10">OP!$A$1:$AG$84</definedName>
    <definedName name="_xlnm.Print_Area" localSheetId="11">QR!$A$1:$AG$84</definedName>
    <definedName name="_xlnm.Print_Area" localSheetId="12">ST!$A$1:$AG$84</definedName>
    <definedName name="_xlnm.Print_Area" localSheetId="2">U12選手権②!$A$1:$Z$113</definedName>
    <definedName name="_xlnm.Print_Area" localSheetId="1">U12組合せ①!$A$1:$BS$52</definedName>
    <definedName name="_xlnm.Print_Area" localSheetId="13">UV!$A$1:$AG$84</definedName>
    <definedName name="_xlnm.Print_Area" localSheetId="14">WX!$A$1:$AG$84</definedName>
    <definedName name="_xlnm.Print_Area" localSheetId="15">YZ!$A$1:$AG$84</definedName>
    <definedName name="_xlnm.Print_Area" localSheetId="0">抽選結果!$A$1:$E$180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15" l="1"/>
  <c r="T27" i="115"/>
  <c r="T48" i="115"/>
  <c r="B48" i="115"/>
  <c r="BD41" i="115"/>
  <c r="AL41" i="115"/>
  <c r="T41" i="115"/>
  <c r="B41" i="115"/>
  <c r="BD34" i="115"/>
  <c r="AL34" i="115"/>
  <c r="B34" i="115"/>
  <c r="T34" i="115"/>
  <c r="BD27" i="115"/>
  <c r="AL27" i="115"/>
  <c r="B27" i="115"/>
  <c r="BD20" i="115"/>
  <c r="AL20" i="115"/>
  <c r="T20" i="115"/>
  <c r="B20" i="115"/>
  <c r="B13" i="115"/>
  <c r="BD6" i="115"/>
  <c r="AL6" i="115"/>
  <c r="T6" i="115"/>
  <c r="BD13" i="115"/>
  <c r="AL13" i="115"/>
  <c r="T13" i="115"/>
  <c r="AF52" i="115"/>
  <c r="AD52" i="115"/>
  <c r="AB52" i="115"/>
  <c r="Y52" i="115"/>
  <c r="W52" i="115"/>
  <c r="U52" i="115"/>
  <c r="N52" i="115"/>
  <c r="L52" i="115"/>
  <c r="J52" i="115"/>
  <c r="G52" i="115"/>
  <c r="E52" i="115"/>
  <c r="C52" i="115"/>
  <c r="N45" i="115"/>
  <c r="L45" i="115"/>
  <c r="J45" i="115"/>
  <c r="G45" i="115"/>
  <c r="E45" i="115"/>
  <c r="C45" i="115"/>
  <c r="AX45" i="115"/>
  <c r="AV45" i="115"/>
  <c r="AT45" i="115"/>
  <c r="AQ45" i="115"/>
  <c r="AO45" i="115"/>
  <c r="AM45" i="115"/>
  <c r="BP45" i="115"/>
  <c r="BN45" i="115"/>
  <c r="BL45" i="115"/>
  <c r="BI45" i="115"/>
  <c r="BG45" i="115"/>
  <c r="BE45" i="115"/>
  <c r="BN38" i="115"/>
  <c r="BG38" i="115"/>
  <c r="AV38" i="115"/>
  <c r="AO38" i="115"/>
  <c r="BP38" i="115"/>
  <c r="BL38" i="115"/>
  <c r="BI38" i="115"/>
  <c r="BE38" i="115"/>
  <c r="AX38" i="115"/>
  <c r="AT38" i="115"/>
  <c r="AQ38" i="115"/>
  <c r="AM38" i="115"/>
  <c r="AD38" i="115"/>
  <c r="W38" i="115"/>
  <c r="AF38" i="115"/>
  <c r="AB38" i="115"/>
  <c r="Y38" i="115"/>
  <c r="U38" i="115"/>
  <c r="U45" i="115"/>
  <c r="AF45" i="115"/>
  <c r="AD45" i="115"/>
  <c r="AB45" i="115"/>
  <c r="Y45" i="115"/>
  <c r="W45" i="115"/>
  <c r="E38" i="115"/>
  <c r="N38" i="115"/>
  <c r="L38" i="115"/>
  <c r="J38" i="115"/>
  <c r="G38" i="115"/>
  <c r="C38" i="115"/>
  <c r="BP31" i="115"/>
  <c r="BN31" i="115"/>
  <c r="BL31" i="115"/>
  <c r="BI31" i="115"/>
  <c r="BG31" i="115"/>
  <c r="BE31" i="115"/>
  <c r="AX31" i="115"/>
  <c r="AM31" i="115"/>
  <c r="AV31" i="115"/>
  <c r="AT31" i="115"/>
  <c r="AQ31" i="115"/>
  <c r="AO31" i="115"/>
  <c r="AM24" i="115"/>
  <c r="N31" i="115"/>
  <c r="AB31" i="115"/>
  <c r="AH31" i="115"/>
  <c r="AF31" i="115"/>
  <c r="AD31" i="115"/>
  <c r="U31" i="115"/>
  <c r="W31" i="115"/>
  <c r="Y31" i="115"/>
  <c r="S31" i="115"/>
  <c r="L31" i="115"/>
  <c r="J31" i="115"/>
  <c r="G31" i="115"/>
  <c r="E31" i="115"/>
  <c r="C31" i="115"/>
  <c r="Y24" i="115"/>
  <c r="BP24" i="115"/>
  <c r="BN24" i="115"/>
  <c r="BL24" i="115"/>
  <c r="BI24" i="115"/>
  <c r="BG24" i="115"/>
  <c r="BE24" i="115"/>
  <c r="AX24" i="115"/>
  <c r="AV24" i="115"/>
  <c r="AT24" i="115"/>
  <c r="AQ24" i="115"/>
  <c r="AO24" i="115"/>
  <c r="AF24" i="115"/>
  <c r="AD24" i="115"/>
  <c r="AB24" i="115"/>
  <c r="W24" i="115"/>
  <c r="U24" i="115"/>
  <c r="N24" i="115"/>
  <c r="L24" i="115"/>
  <c r="J24" i="115"/>
  <c r="G24" i="115"/>
  <c r="E24" i="115"/>
  <c r="C24" i="115"/>
  <c r="BP17" i="115"/>
  <c r="BN17" i="115"/>
  <c r="BL17" i="115"/>
  <c r="BG17" i="115"/>
  <c r="BI17" i="115"/>
  <c r="BE17" i="115"/>
  <c r="AX17" i="115"/>
  <c r="AV17" i="115"/>
  <c r="AT17" i="115"/>
  <c r="AO17" i="115"/>
  <c r="AQ17" i="115"/>
  <c r="AM17" i="115"/>
  <c r="AF17" i="115"/>
  <c r="AD17" i="115"/>
  <c r="AB17" i="115"/>
  <c r="W17" i="115"/>
  <c r="Y17" i="115"/>
  <c r="U17" i="115"/>
  <c r="N17" i="115"/>
  <c r="L17" i="115"/>
  <c r="J17" i="115"/>
  <c r="G17" i="115"/>
  <c r="E17" i="115"/>
  <c r="C17" i="115"/>
  <c r="BP10" i="115"/>
  <c r="BN10" i="115"/>
  <c r="BL10" i="115"/>
  <c r="BG10" i="115"/>
  <c r="BI10" i="115"/>
  <c r="BE10" i="115"/>
  <c r="AX10" i="115"/>
  <c r="AV10" i="115"/>
  <c r="AT10" i="115"/>
  <c r="AO10" i="115"/>
  <c r="AQ10" i="115"/>
  <c r="AM10" i="115"/>
  <c r="AF10" i="115"/>
  <c r="AD10" i="115"/>
  <c r="AB10" i="115"/>
  <c r="W10" i="115"/>
  <c r="Y10" i="115"/>
  <c r="U10" i="115"/>
  <c r="J10" i="115"/>
  <c r="P10" i="115"/>
  <c r="N10" i="115"/>
  <c r="L10" i="115"/>
  <c r="C10" i="115"/>
  <c r="E10" i="115"/>
  <c r="G10" i="115"/>
  <c r="A10" i="115"/>
  <c r="A169" i="159"/>
  <c r="A154" i="159"/>
  <c r="A155" i="159"/>
  <c r="A156" i="159"/>
  <c r="A157" i="159"/>
  <c r="A158" i="159"/>
  <c r="A159" i="159"/>
  <c r="A160" i="159"/>
  <c r="A161" i="159"/>
  <c r="A162" i="159"/>
  <c r="A163" i="159"/>
  <c r="A164" i="159"/>
  <c r="A165" i="159"/>
  <c r="A166" i="159"/>
  <c r="A167" i="159"/>
  <c r="A168" i="159"/>
  <c r="A170" i="159"/>
  <c r="A171" i="159"/>
  <c r="A172" i="159"/>
  <c r="A173" i="159"/>
  <c r="A174" i="159"/>
  <c r="A175" i="159"/>
  <c r="A176" i="159"/>
  <c r="A177" i="159"/>
  <c r="A178" i="159"/>
  <c r="A179" i="159"/>
  <c r="A153" i="159"/>
  <c r="A139" i="159"/>
  <c r="A140" i="159"/>
  <c r="A141" i="159"/>
  <c r="A142" i="159"/>
  <c r="A143" i="159"/>
  <c r="A144" i="159"/>
  <c r="A145" i="159"/>
  <c r="A146" i="159"/>
  <c r="A147" i="159"/>
  <c r="A148" i="159"/>
  <c r="A149" i="159"/>
  <c r="A150" i="159"/>
  <c r="A138" i="159"/>
  <c r="A127" i="159"/>
  <c r="A128" i="159"/>
  <c r="A129" i="159"/>
  <c r="A130" i="159"/>
  <c r="A131" i="159"/>
  <c r="A132" i="159"/>
  <c r="A133" i="159"/>
  <c r="A134" i="159"/>
  <c r="A135" i="159"/>
  <c r="A126" i="159"/>
  <c r="A90" i="159"/>
  <c r="A91" i="159"/>
  <c r="A92" i="159"/>
  <c r="A93" i="159"/>
  <c r="A94" i="159"/>
  <c r="A95" i="159"/>
  <c r="A96" i="159"/>
  <c r="A97" i="159"/>
  <c r="A98" i="159"/>
  <c r="A99" i="159"/>
  <c r="A100" i="159"/>
  <c r="A101" i="159"/>
  <c r="A102" i="159"/>
  <c r="A103" i="159"/>
  <c r="A104" i="159"/>
  <c r="A105" i="159"/>
  <c r="A106" i="159"/>
  <c r="A107" i="159"/>
  <c r="A108" i="159"/>
  <c r="A109" i="159"/>
  <c r="A110" i="159"/>
  <c r="A111" i="159"/>
  <c r="A112" i="159"/>
  <c r="A113" i="159"/>
  <c r="A114" i="159"/>
  <c r="A115" i="159"/>
  <c r="A116" i="159"/>
  <c r="A117" i="159"/>
  <c r="A118" i="159"/>
  <c r="A119" i="159"/>
  <c r="A120" i="159"/>
  <c r="A121" i="159"/>
  <c r="A122" i="159"/>
  <c r="A123" i="159"/>
  <c r="A89" i="159"/>
  <c r="A72" i="159"/>
  <c r="A73" i="159"/>
  <c r="A74" i="159"/>
  <c r="A75" i="159"/>
  <c r="A76" i="159"/>
  <c r="A77" i="159"/>
  <c r="A78" i="159"/>
  <c r="A79" i="159"/>
  <c r="A80" i="159"/>
  <c r="A81" i="159"/>
  <c r="A82" i="159"/>
  <c r="A83" i="159"/>
  <c r="A84" i="159"/>
  <c r="A85" i="159"/>
  <c r="A86" i="159"/>
  <c r="A71" i="159"/>
  <c r="A70" i="159"/>
  <c r="A50" i="159"/>
  <c r="A51" i="159"/>
  <c r="A52" i="159"/>
  <c r="A53" i="159"/>
  <c r="A54" i="159"/>
  <c r="A55" i="159"/>
  <c r="A56" i="159"/>
  <c r="A57" i="159"/>
  <c r="A58" i="159"/>
  <c r="A59" i="159"/>
  <c r="A60" i="159"/>
  <c r="A61" i="159"/>
  <c r="A62" i="159"/>
  <c r="A63" i="159"/>
  <c r="A64" i="159"/>
  <c r="A65" i="159"/>
  <c r="A66" i="159"/>
  <c r="A67" i="159"/>
  <c r="A49" i="159"/>
  <c r="A45" i="159"/>
  <c r="A46" i="159"/>
  <c r="A35" i="159"/>
  <c r="A36" i="159"/>
  <c r="A37" i="159"/>
  <c r="A38" i="159"/>
  <c r="A39" i="159"/>
  <c r="A40" i="159"/>
  <c r="A41" i="159"/>
  <c r="A42" i="159"/>
  <c r="A43" i="159"/>
  <c r="A44" i="159"/>
  <c r="A34" i="159"/>
  <c r="A7" i="159"/>
  <c r="A8" i="159"/>
  <c r="A9" i="159"/>
  <c r="A10" i="159"/>
  <c r="A11" i="159"/>
  <c r="A12" i="159"/>
  <c r="A13" i="159"/>
  <c r="A14" i="159"/>
  <c r="A15" i="159"/>
  <c r="A16" i="159"/>
  <c r="A17" i="159"/>
  <c r="A18" i="159"/>
  <c r="A19" i="159"/>
  <c r="A20" i="159"/>
  <c r="A21" i="159"/>
  <c r="A22" i="159"/>
  <c r="A23" i="159"/>
  <c r="A24" i="159"/>
  <c r="A25" i="159"/>
  <c r="A26" i="159"/>
  <c r="A27" i="159"/>
  <c r="A28" i="159"/>
  <c r="A29" i="159"/>
  <c r="A30" i="159"/>
  <c r="A31" i="159"/>
  <c r="A6" i="159"/>
  <c r="AA7" i="152" l="1"/>
  <c r="U31" i="152" s="1"/>
  <c r="W7" i="152"/>
  <c r="U19" i="152" s="1"/>
  <c r="S7" i="152"/>
  <c r="G19" i="152" s="1"/>
  <c r="N7" i="152"/>
  <c r="U28" i="152" s="1"/>
  <c r="J7" i="152"/>
  <c r="U16" i="152" s="1"/>
  <c r="F7" i="152"/>
  <c r="C36" i="152" s="1"/>
  <c r="G34" i="152" s="1"/>
  <c r="X1" i="152"/>
  <c r="R34" i="152"/>
  <c r="C34" i="152"/>
  <c r="T31" i="152"/>
  <c r="AA38" i="152" s="1"/>
  <c r="X40" i="152" s="1"/>
  <c r="N31" i="152"/>
  <c r="Z38" i="152" s="1"/>
  <c r="T28" i="152"/>
  <c r="L38" i="152" s="1"/>
  <c r="I40" i="152" s="1"/>
  <c r="N28" i="152"/>
  <c r="K38" i="152" s="1"/>
  <c r="T25" i="152"/>
  <c r="AA36" i="152" s="1"/>
  <c r="V40" i="152" s="1"/>
  <c r="N25" i="152"/>
  <c r="Z36" i="152" s="1"/>
  <c r="T22" i="152"/>
  <c r="L36" i="152" s="1"/>
  <c r="G40" i="152" s="1"/>
  <c r="N22" i="152"/>
  <c r="K36" i="152" s="1"/>
  <c r="T19" i="152"/>
  <c r="Y36" i="152" s="1"/>
  <c r="V38" i="152" s="1"/>
  <c r="N19" i="152"/>
  <c r="X36" i="152" s="1"/>
  <c r="T16" i="152"/>
  <c r="J36" i="152" s="1"/>
  <c r="G38" i="152" s="1"/>
  <c r="N16" i="152"/>
  <c r="I36" i="152" s="1"/>
  <c r="A1" i="152"/>
  <c r="T43" i="157"/>
  <c r="P63" i="157" s="1"/>
  <c r="Q43" i="157"/>
  <c r="P57" i="157" s="1"/>
  <c r="N43" i="157"/>
  <c r="E57" i="157" s="1"/>
  <c r="I43" i="157"/>
  <c r="P54" i="157" s="1"/>
  <c r="F43" i="157"/>
  <c r="E54" i="157" s="1"/>
  <c r="C43" i="157"/>
  <c r="E60" i="157" s="1"/>
  <c r="O60" i="157"/>
  <c r="I60" i="157"/>
  <c r="O57" i="157"/>
  <c r="I57" i="157"/>
  <c r="O54" i="157"/>
  <c r="I54" i="157"/>
  <c r="T43" i="156"/>
  <c r="P63" i="156" s="1"/>
  <c r="Q43" i="156"/>
  <c r="P57" i="156" s="1"/>
  <c r="N43" i="156"/>
  <c r="E57" i="156" s="1"/>
  <c r="I43" i="156"/>
  <c r="P54" i="156" s="1"/>
  <c r="F43" i="156"/>
  <c r="E54" i="156" s="1"/>
  <c r="C43" i="156"/>
  <c r="E60" i="156" s="1"/>
  <c r="O63" i="157"/>
  <c r="I63" i="157"/>
  <c r="O63" i="156"/>
  <c r="I63" i="156"/>
  <c r="O60" i="156"/>
  <c r="I60" i="156"/>
  <c r="O57" i="156"/>
  <c r="I57" i="156"/>
  <c r="O54" i="156"/>
  <c r="I54" i="156"/>
  <c r="F36" i="156"/>
  <c r="R1" i="158"/>
  <c r="F2" i="158"/>
  <c r="O76" i="158"/>
  <c r="I76" i="158"/>
  <c r="O73" i="158"/>
  <c r="I73" i="158"/>
  <c r="O70" i="158"/>
  <c r="I70" i="158"/>
  <c r="O67" i="158"/>
  <c r="I67" i="158"/>
  <c r="O64" i="158"/>
  <c r="I64" i="158"/>
  <c r="O61" i="158"/>
  <c r="I61" i="158"/>
  <c r="O58" i="158"/>
  <c r="I58" i="158"/>
  <c r="O55" i="158"/>
  <c r="I55" i="158"/>
  <c r="O52" i="158"/>
  <c r="I52" i="158"/>
  <c r="O49" i="158"/>
  <c r="I49" i="158"/>
  <c r="O46" i="158"/>
  <c r="I46" i="158"/>
  <c r="O43" i="158"/>
  <c r="I43" i="158"/>
  <c r="P64" i="158"/>
  <c r="E64" i="158"/>
  <c r="P61" i="158"/>
  <c r="E61" i="158"/>
  <c r="P52" i="158"/>
  <c r="E52" i="158"/>
  <c r="P49" i="158"/>
  <c r="E49" i="158"/>
  <c r="P58" i="158"/>
  <c r="E58" i="158"/>
  <c r="P55" i="158"/>
  <c r="E55" i="158"/>
  <c r="P46" i="158"/>
  <c r="E46" i="158"/>
  <c r="P43" i="158"/>
  <c r="E43" i="158"/>
  <c r="W9" i="157"/>
  <c r="P26" i="157" s="1"/>
  <c r="T9" i="157"/>
  <c r="E26" i="157" s="1"/>
  <c r="Q9" i="157"/>
  <c r="P23" i="157" s="1"/>
  <c r="N9" i="157"/>
  <c r="E23" i="157" s="1"/>
  <c r="I9" i="157"/>
  <c r="P20" i="157" s="1"/>
  <c r="F9" i="157"/>
  <c r="E20" i="157" s="1"/>
  <c r="C9" i="157"/>
  <c r="E29" i="157" s="1"/>
  <c r="R35" i="157"/>
  <c r="R1" i="157"/>
  <c r="O32" i="157"/>
  <c r="I32" i="157"/>
  <c r="O29" i="157"/>
  <c r="I29" i="157"/>
  <c r="O26" i="157"/>
  <c r="I26" i="157"/>
  <c r="O23" i="157"/>
  <c r="I23" i="157"/>
  <c r="O20" i="157"/>
  <c r="I20" i="157"/>
  <c r="F2" i="157"/>
  <c r="F36" i="157" s="1"/>
  <c r="G31" i="152" l="1"/>
  <c r="G25" i="152"/>
  <c r="G22" i="152"/>
  <c r="R36" i="152"/>
  <c r="V34" i="152" s="1"/>
  <c r="R38" i="152"/>
  <c r="X34" i="152" s="1"/>
  <c r="G16" i="152"/>
  <c r="G28" i="152"/>
  <c r="C38" i="152"/>
  <c r="I34" i="152" s="1"/>
  <c r="R40" i="152"/>
  <c r="Z34" i="152" s="1"/>
  <c r="O36" i="152"/>
  <c r="N36" i="152" s="1"/>
  <c r="I37" i="152"/>
  <c r="H38" i="152"/>
  <c r="AD38" i="152"/>
  <c r="J40" i="152"/>
  <c r="I41" i="152" s="1"/>
  <c r="K39" i="152"/>
  <c r="O40" i="152"/>
  <c r="O38" i="152"/>
  <c r="N38" i="152" s="1"/>
  <c r="G39" i="152"/>
  <c r="M38" i="152" s="1"/>
  <c r="Z37" i="152"/>
  <c r="W40" i="152"/>
  <c r="K37" i="152"/>
  <c r="H40" i="152"/>
  <c r="G41" i="152" s="1"/>
  <c r="AD40" i="152"/>
  <c r="V41" i="152"/>
  <c r="AD36" i="152"/>
  <c r="AC36" i="152" s="1"/>
  <c r="W38" i="152"/>
  <c r="V39" i="152" s="1"/>
  <c r="X37" i="152"/>
  <c r="AB36" i="152" s="1"/>
  <c r="Z39" i="152"/>
  <c r="Y40" i="152"/>
  <c r="X41" i="152" s="1"/>
  <c r="C40" i="152"/>
  <c r="K34" i="152" s="1"/>
  <c r="U22" i="152"/>
  <c r="U25" i="152"/>
  <c r="W9" i="156"/>
  <c r="P26" i="156" s="1"/>
  <c r="T9" i="156"/>
  <c r="E26" i="156" s="1"/>
  <c r="Q9" i="156"/>
  <c r="P23" i="156" s="1"/>
  <c r="N9" i="156"/>
  <c r="E23" i="156" s="1"/>
  <c r="I9" i="156"/>
  <c r="P20" i="156" s="1"/>
  <c r="F9" i="156"/>
  <c r="E20" i="156" s="1"/>
  <c r="C9" i="156"/>
  <c r="E29" i="156" s="1"/>
  <c r="R35" i="156"/>
  <c r="R1" i="156"/>
  <c r="O32" i="156"/>
  <c r="I32" i="156"/>
  <c r="O29" i="156"/>
  <c r="I29" i="156"/>
  <c r="O26" i="156"/>
  <c r="I26" i="156"/>
  <c r="O23" i="156"/>
  <c r="I23" i="156"/>
  <c r="O20" i="156"/>
  <c r="I20" i="156"/>
  <c r="F2" i="156"/>
  <c r="AD50" i="152"/>
  <c r="AB84" i="152" s="1"/>
  <c r="Z50" i="152"/>
  <c r="Z84" i="152" s="1"/>
  <c r="V50" i="152"/>
  <c r="G81" i="152" s="1"/>
  <c r="R50" i="152"/>
  <c r="V84" i="152" s="1"/>
  <c r="O50" i="152"/>
  <c r="U75" i="152" s="1"/>
  <c r="K50" i="152"/>
  <c r="G61" i="152" s="1"/>
  <c r="G50" i="152"/>
  <c r="G77" i="152" s="1"/>
  <c r="C50" i="152"/>
  <c r="G75" i="152" s="1"/>
  <c r="X44" i="152"/>
  <c r="R84" i="152"/>
  <c r="B84" i="152"/>
  <c r="T81" i="152"/>
  <c r="AA88" i="152" s="1"/>
  <c r="X90" i="152" s="1"/>
  <c r="N81" i="152"/>
  <c r="Z88" i="152" s="1"/>
  <c r="T79" i="152"/>
  <c r="AC86" i="152" s="1"/>
  <c r="V92" i="152" s="1"/>
  <c r="N79" i="152"/>
  <c r="AB86" i="152" s="1"/>
  <c r="T77" i="152"/>
  <c r="K88" i="152" s="1"/>
  <c r="H90" i="152" s="1"/>
  <c r="N77" i="152"/>
  <c r="J88" i="152" s="1"/>
  <c r="T75" i="152"/>
  <c r="M86" i="152" s="1"/>
  <c r="F92" i="152" s="1"/>
  <c r="N75" i="152"/>
  <c r="L86" i="152" s="1"/>
  <c r="T73" i="152"/>
  <c r="AC88" i="152" s="1"/>
  <c r="X92" i="152" s="1"/>
  <c r="N73" i="152"/>
  <c r="AB88" i="152" s="1"/>
  <c r="T71" i="152"/>
  <c r="AA86" i="152" s="1"/>
  <c r="V90" i="152" s="1"/>
  <c r="N71" i="152"/>
  <c r="Z86" i="152" s="1"/>
  <c r="T69" i="152"/>
  <c r="M88" i="152" s="1"/>
  <c r="H92" i="152" s="1"/>
  <c r="N69" i="152"/>
  <c r="L88" i="152" s="1"/>
  <c r="T67" i="152"/>
  <c r="K86" i="152" s="1"/>
  <c r="F90" i="152" s="1"/>
  <c r="N67" i="152"/>
  <c r="J86" i="152" s="1"/>
  <c r="T65" i="152"/>
  <c r="AC90" i="152" s="1"/>
  <c r="Z92" i="152" s="1"/>
  <c r="N65" i="152"/>
  <c r="AB90" i="152" s="1"/>
  <c r="T63" i="152"/>
  <c r="Y86" i="152" s="1"/>
  <c r="V88" i="152" s="1"/>
  <c r="N63" i="152"/>
  <c r="X86" i="152" s="1"/>
  <c r="T61" i="152"/>
  <c r="M90" i="152" s="1"/>
  <c r="J92" i="152" s="1"/>
  <c r="N61" i="152"/>
  <c r="L90" i="152" s="1"/>
  <c r="T59" i="152"/>
  <c r="I86" i="152" s="1"/>
  <c r="F88" i="152" s="1"/>
  <c r="N59" i="152"/>
  <c r="H86" i="152" s="1"/>
  <c r="AA50" i="151"/>
  <c r="U74" i="151" s="1"/>
  <c r="W50" i="151"/>
  <c r="R81" i="151" s="1"/>
  <c r="X77" i="151" s="1"/>
  <c r="S50" i="151"/>
  <c r="R79" i="151" s="1"/>
  <c r="V77" i="151" s="1"/>
  <c r="N50" i="151"/>
  <c r="U71" i="151" s="1"/>
  <c r="J50" i="151"/>
  <c r="C81" i="151" s="1"/>
  <c r="I77" i="151" s="1"/>
  <c r="F50" i="151"/>
  <c r="C79" i="151" s="1"/>
  <c r="G77" i="151" s="1"/>
  <c r="X44" i="151"/>
  <c r="AA7" i="151"/>
  <c r="R40" i="151" s="1"/>
  <c r="Z34" i="151" s="1"/>
  <c r="W7" i="151"/>
  <c r="G31" i="151" s="1"/>
  <c r="S7" i="151"/>
  <c r="R36" i="151" s="1"/>
  <c r="V34" i="151" s="1"/>
  <c r="N7" i="151"/>
  <c r="U28" i="151" s="1"/>
  <c r="J7" i="151"/>
  <c r="C38" i="151" s="1"/>
  <c r="I34" i="151" s="1"/>
  <c r="F7" i="151"/>
  <c r="C36" i="151" s="1"/>
  <c r="G34" i="151" s="1"/>
  <c r="X1" i="151"/>
  <c r="AA50" i="150"/>
  <c r="U74" i="150" s="1"/>
  <c r="W50" i="150"/>
  <c r="U62" i="150" s="1"/>
  <c r="S50" i="150"/>
  <c r="R79" i="150" s="1"/>
  <c r="V77" i="150" s="1"/>
  <c r="N50" i="150"/>
  <c r="U71" i="150" s="1"/>
  <c r="J50" i="150"/>
  <c r="F50" i="150"/>
  <c r="C79" i="150" s="1"/>
  <c r="G77" i="150" s="1"/>
  <c r="X44" i="150"/>
  <c r="AA7" i="150"/>
  <c r="U31" i="150" s="1"/>
  <c r="W7" i="150"/>
  <c r="U19" i="150" s="1"/>
  <c r="S7" i="150"/>
  <c r="R36" i="150" s="1"/>
  <c r="V34" i="150" s="1"/>
  <c r="N7" i="150"/>
  <c r="U28" i="150" s="1"/>
  <c r="J7" i="150"/>
  <c r="U16" i="150" s="1"/>
  <c r="F7" i="150"/>
  <c r="C36" i="150" s="1"/>
  <c r="G34" i="150" s="1"/>
  <c r="X1" i="150"/>
  <c r="AA50" i="149"/>
  <c r="U74" i="149" s="1"/>
  <c r="W50" i="149"/>
  <c r="R81" i="149" s="1"/>
  <c r="X77" i="149" s="1"/>
  <c r="S50" i="149"/>
  <c r="G68" i="149" s="1"/>
  <c r="N50" i="149"/>
  <c r="U71" i="149" s="1"/>
  <c r="J50" i="149"/>
  <c r="C81" i="149" s="1"/>
  <c r="I77" i="149" s="1"/>
  <c r="F50" i="149"/>
  <c r="C79" i="149" s="1"/>
  <c r="G77" i="149" s="1"/>
  <c r="X44" i="149"/>
  <c r="AA7" i="149"/>
  <c r="R40" i="149" s="1"/>
  <c r="Z34" i="149" s="1"/>
  <c r="W7" i="149"/>
  <c r="G31" i="149" s="1"/>
  <c r="S7" i="149"/>
  <c r="G19" i="149" s="1"/>
  <c r="N7" i="149"/>
  <c r="U28" i="149" s="1"/>
  <c r="J7" i="149"/>
  <c r="G28" i="149" s="1"/>
  <c r="F7" i="149"/>
  <c r="G22" i="149" s="1"/>
  <c r="X1" i="149"/>
  <c r="AA50" i="148"/>
  <c r="R83" i="148" s="1"/>
  <c r="Z77" i="148" s="1"/>
  <c r="W50" i="148"/>
  <c r="R81" i="148" s="1"/>
  <c r="X77" i="148" s="1"/>
  <c r="S50" i="148"/>
  <c r="R79" i="148" s="1"/>
  <c r="V77" i="148" s="1"/>
  <c r="N50" i="148"/>
  <c r="U71" i="148" s="1"/>
  <c r="J50" i="148"/>
  <c r="C81" i="148" s="1"/>
  <c r="I77" i="148" s="1"/>
  <c r="F50" i="148"/>
  <c r="G65" i="148" s="1"/>
  <c r="X44" i="148"/>
  <c r="AA7" i="148"/>
  <c r="U31" i="148" s="1"/>
  <c r="W7" i="148"/>
  <c r="R38" i="148" s="1"/>
  <c r="X34" i="148" s="1"/>
  <c r="S7" i="148"/>
  <c r="R36" i="148" s="1"/>
  <c r="V34" i="148" s="1"/>
  <c r="N7" i="148"/>
  <c r="U28" i="148" s="1"/>
  <c r="J7" i="148"/>
  <c r="C38" i="148" s="1"/>
  <c r="I34" i="148" s="1"/>
  <c r="F7" i="148"/>
  <c r="C36" i="148" s="1"/>
  <c r="G34" i="148" s="1"/>
  <c r="X1" i="148"/>
  <c r="A44" i="152"/>
  <c r="R77" i="151"/>
  <c r="C77" i="151"/>
  <c r="T74" i="151"/>
  <c r="AA81" i="151" s="1"/>
  <c r="X83" i="151" s="1"/>
  <c r="N74" i="151"/>
  <c r="Z81" i="151" s="1"/>
  <c r="G74" i="151"/>
  <c r="T71" i="151"/>
  <c r="L81" i="151" s="1"/>
  <c r="I83" i="151" s="1"/>
  <c r="N71" i="151"/>
  <c r="K81" i="151" s="1"/>
  <c r="T68" i="151"/>
  <c r="AA79" i="151" s="1"/>
  <c r="V83" i="151" s="1"/>
  <c r="N68" i="151"/>
  <c r="Z79" i="151" s="1"/>
  <c r="T65" i="151"/>
  <c r="L79" i="151" s="1"/>
  <c r="G83" i="151" s="1"/>
  <c r="N65" i="151"/>
  <c r="K79" i="151" s="1"/>
  <c r="T62" i="151"/>
  <c r="Y79" i="151" s="1"/>
  <c r="V81" i="151" s="1"/>
  <c r="N62" i="151"/>
  <c r="X79" i="151" s="1"/>
  <c r="T59" i="151"/>
  <c r="J79" i="151" s="1"/>
  <c r="G81" i="151" s="1"/>
  <c r="N59" i="151"/>
  <c r="I79" i="151" s="1"/>
  <c r="U59" i="151"/>
  <c r="A44" i="151"/>
  <c r="R34" i="151"/>
  <c r="C34" i="151"/>
  <c r="T31" i="151"/>
  <c r="AA38" i="151" s="1"/>
  <c r="X40" i="151" s="1"/>
  <c r="N31" i="151"/>
  <c r="Z38" i="151" s="1"/>
  <c r="T28" i="151"/>
  <c r="L38" i="151" s="1"/>
  <c r="I40" i="151" s="1"/>
  <c r="N28" i="151"/>
  <c r="K38" i="151" s="1"/>
  <c r="T25" i="151"/>
  <c r="AA36" i="151" s="1"/>
  <c r="V40" i="151" s="1"/>
  <c r="N25" i="151"/>
  <c r="Z36" i="151" s="1"/>
  <c r="T22" i="151"/>
  <c r="L36" i="151" s="1"/>
  <c r="G40" i="151" s="1"/>
  <c r="N22" i="151"/>
  <c r="K36" i="151" s="1"/>
  <c r="G22" i="151"/>
  <c r="T19" i="151"/>
  <c r="Y36" i="151" s="1"/>
  <c r="V38" i="151" s="1"/>
  <c r="N19" i="151"/>
  <c r="X36" i="151" s="1"/>
  <c r="T16" i="151"/>
  <c r="J36" i="151" s="1"/>
  <c r="G38" i="151" s="1"/>
  <c r="N16" i="151"/>
  <c r="I36" i="151" s="1"/>
  <c r="A1" i="151"/>
  <c r="R77" i="150"/>
  <c r="C77" i="150"/>
  <c r="T74" i="150"/>
  <c r="AA81" i="150" s="1"/>
  <c r="X83" i="150" s="1"/>
  <c r="N74" i="150"/>
  <c r="Z81" i="150" s="1"/>
  <c r="T71" i="150"/>
  <c r="L81" i="150" s="1"/>
  <c r="I83" i="150" s="1"/>
  <c r="N71" i="150"/>
  <c r="K81" i="150" s="1"/>
  <c r="T68" i="150"/>
  <c r="AA79" i="150" s="1"/>
  <c r="V83" i="150" s="1"/>
  <c r="N68" i="150"/>
  <c r="Z79" i="150" s="1"/>
  <c r="T65" i="150"/>
  <c r="L79" i="150" s="1"/>
  <c r="G83" i="150" s="1"/>
  <c r="N65" i="150"/>
  <c r="K79" i="150" s="1"/>
  <c r="T62" i="150"/>
  <c r="Y79" i="150" s="1"/>
  <c r="V81" i="150" s="1"/>
  <c r="N62" i="150"/>
  <c r="X79" i="150" s="1"/>
  <c r="T59" i="150"/>
  <c r="J79" i="150" s="1"/>
  <c r="G81" i="150" s="1"/>
  <c r="N59" i="150"/>
  <c r="I79" i="150" s="1"/>
  <c r="U59" i="150"/>
  <c r="A44" i="150"/>
  <c r="R34" i="150"/>
  <c r="C34" i="150"/>
  <c r="T31" i="150"/>
  <c r="AA38" i="150" s="1"/>
  <c r="X40" i="150" s="1"/>
  <c r="N31" i="150"/>
  <c r="Z38" i="150" s="1"/>
  <c r="T28" i="150"/>
  <c r="L38" i="150" s="1"/>
  <c r="I40" i="150" s="1"/>
  <c r="N28" i="150"/>
  <c r="K38" i="150" s="1"/>
  <c r="T25" i="150"/>
  <c r="AA36" i="150" s="1"/>
  <c r="V40" i="150" s="1"/>
  <c r="N25" i="150"/>
  <c r="Z36" i="150" s="1"/>
  <c r="U22" i="150"/>
  <c r="T22" i="150"/>
  <c r="L36" i="150" s="1"/>
  <c r="G40" i="150" s="1"/>
  <c r="N22" i="150"/>
  <c r="K36" i="150" s="1"/>
  <c r="T19" i="150"/>
  <c r="Y36" i="150" s="1"/>
  <c r="V38" i="150" s="1"/>
  <c r="N19" i="150"/>
  <c r="X36" i="150" s="1"/>
  <c r="T16" i="150"/>
  <c r="J36" i="150" s="1"/>
  <c r="G38" i="150" s="1"/>
  <c r="N16" i="150"/>
  <c r="I36" i="150" s="1"/>
  <c r="A1" i="150"/>
  <c r="AA50" i="147"/>
  <c r="R83" i="147" s="1"/>
  <c r="Z77" i="147" s="1"/>
  <c r="W50" i="147"/>
  <c r="R81" i="147" s="1"/>
  <c r="X77" i="147" s="1"/>
  <c r="S50" i="147"/>
  <c r="G68" i="147" s="1"/>
  <c r="N50" i="147"/>
  <c r="U71" i="147" s="1"/>
  <c r="J50" i="147"/>
  <c r="G71" i="147" s="1"/>
  <c r="F50" i="147"/>
  <c r="C79" i="147" s="1"/>
  <c r="G77" i="147" s="1"/>
  <c r="X44" i="147"/>
  <c r="AA7" i="147"/>
  <c r="R40" i="147" s="1"/>
  <c r="Z34" i="147" s="1"/>
  <c r="W7" i="147"/>
  <c r="R38" i="147" s="1"/>
  <c r="X34" i="147" s="1"/>
  <c r="S7" i="147"/>
  <c r="R36" i="147" s="1"/>
  <c r="V34" i="147" s="1"/>
  <c r="N7" i="147"/>
  <c r="U28" i="147" s="1"/>
  <c r="J7" i="147"/>
  <c r="C38" i="147" s="1"/>
  <c r="I34" i="147" s="1"/>
  <c r="F7" i="147"/>
  <c r="C36" i="147" s="1"/>
  <c r="G34" i="147" s="1"/>
  <c r="X1" i="147"/>
  <c r="AA50" i="146"/>
  <c r="U74" i="146" s="1"/>
  <c r="W50" i="146"/>
  <c r="R81" i="146" s="1"/>
  <c r="X77" i="146" s="1"/>
  <c r="S50" i="146"/>
  <c r="R79" i="146" s="1"/>
  <c r="V77" i="146" s="1"/>
  <c r="N50" i="146"/>
  <c r="U71" i="146" s="1"/>
  <c r="J50" i="146"/>
  <c r="C81" i="146" s="1"/>
  <c r="I77" i="146" s="1"/>
  <c r="F50" i="146"/>
  <c r="G65" i="146" s="1"/>
  <c r="X44" i="146"/>
  <c r="AA7" i="146"/>
  <c r="U31" i="146" s="1"/>
  <c r="W7" i="146"/>
  <c r="G31" i="146" s="1"/>
  <c r="S7" i="146"/>
  <c r="G25" i="146" s="1"/>
  <c r="N7" i="146"/>
  <c r="U28" i="146" s="1"/>
  <c r="J7" i="146"/>
  <c r="G28" i="146" s="1"/>
  <c r="F7" i="146"/>
  <c r="G16" i="146" s="1"/>
  <c r="X1" i="146"/>
  <c r="R77" i="149"/>
  <c r="C77" i="149"/>
  <c r="T74" i="149"/>
  <c r="AA81" i="149" s="1"/>
  <c r="X83" i="149" s="1"/>
  <c r="N74" i="149"/>
  <c r="Z81" i="149" s="1"/>
  <c r="T71" i="149"/>
  <c r="L81" i="149" s="1"/>
  <c r="I83" i="149" s="1"/>
  <c r="N71" i="149"/>
  <c r="K81" i="149" s="1"/>
  <c r="T68" i="149"/>
  <c r="AA79" i="149" s="1"/>
  <c r="V83" i="149" s="1"/>
  <c r="N68" i="149"/>
  <c r="Z79" i="149" s="1"/>
  <c r="T65" i="149"/>
  <c r="L79" i="149" s="1"/>
  <c r="G83" i="149" s="1"/>
  <c r="N65" i="149"/>
  <c r="K79" i="149" s="1"/>
  <c r="T62" i="149"/>
  <c r="Y79" i="149" s="1"/>
  <c r="V81" i="149" s="1"/>
  <c r="N62" i="149"/>
  <c r="X79" i="149" s="1"/>
  <c r="T59" i="149"/>
  <c r="J79" i="149" s="1"/>
  <c r="G81" i="149" s="1"/>
  <c r="N59" i="149"/>
  <c r="I79" i="149" s="1"/>
  <c r="A44" i="149"/>
  <c r="R34" i="149"/>
  <c r="C34" i="149"/>
  <c r="T31" i="149"/>
  <c r="AA38" i="149" s="1"/>
  <c r="X40" i="149" s="1"/>
  <c r="N31" i="149"/>
  <c r="Z38" i="149" s="1"/>
  <c r="T28" i="149"/>
  <c r="L38" i="149" s="1"/>
  <c r="I40" i="149" s="1"/>
  <c r="N28" i="149"/>
  <c r="K38" i="149" s="1"/>
  <c r="T25" i="149"/>
  <c r="AA36" i="149" s="1"/>
  <c r="V40" i="149" s="1"/>
  <c r="N25" i="149"/>
  <c r="Z36" i="149" s="1"/>
  <c r="T22" i="149"/>
  <c r="L36" i="149" s="1"/>
  <c r="G40" i="149" s="1"/>
  <c r="N22" i="149"/>
  <c r="K36" i="149" s="1"/>
  <c r="T19" i="149"/>
  <c r="Y36" i="149" s="1"/>
  <c r="V38" i="149" s="1"/>
  <c r="N19" i="149"/>
  <c r="X36" i="149" s="1"/>
  <c r="T16" i="149"/>
  <c r="J36" i="149" s="1"/>
  <c r="G38" i="149" s="1"/>
  <c r="N16" i="149"/>
  <c r="I36" i="149" s="1"/>
  <c r="U19" i="149"/>
  <c r="A1" i="149"/>
  <c r="R77" i="148"/>
  <c r="C77" i="148"/>
  <c r="T74" i="148"/>
  <c r="AA81" i="148" s="1"/>
  <c r="X83" i="148" s="1"/>
  <c r="N74" i="148"/>
  <c r="Z81" i="148" s="1"/>
  <c r="T71" i="148"/>
  <c r="L81" i="148" s="1"/>
  <c r="I83" i="148" s="1"/>
  <c r="N71" i="148"/>
  <c r="K81" i="148" s="1"/>
  <c r="T68" i="148"/>
  <c r="AA79" i="148" s="1"/>
  <c r="V83" i="148" s="1"/>
  <c r="N68" i="148"/>
  <c r="Z79" i="148" s="1"/>
  <c r="T65" i="148"/>
  <c r="L79" i="148" s="1"/>
  <c r="G83" i="148" s="1"/>
  <c r="N65" i="148"/>
  <c r="K79" i="148" s="1"/>
  <c r="T62" i="148"/>
  <c r="Y79" i="148" s="1"/>
  <c r="V81" i="148" s="1"/>
  <c r="N62" i="148"/>
  <c r="X79" i="148" s="1"/>
  <c r="T59" i="148"/>
  <c r="J79" i="148" s="1"/>
  <c r="G81" i="148" s="1"/>
  <c r="N59" i="148"/>
  <c r="I79" i="148" s="1"/>
  <c r="A44" i="148"/>
  <c r="R34" i="148"/>
  <c r="C34" i="148"/>
  <c r="T31" i="148"/>
  <c r="AA38" i="148" s="1"/>
  <c r="X40" i="148" s="1"/>
  <c r="N31" i="148"/>
  <c r="Z38" i="148" s="1"/>
  <c r="T28" i="148"/>
  <c r="L38" i="148" s="1"/>
  <c r="I40" i="148" s="1"/>
  <c r="N28" i="148"/>
  <c r="K38" i="148" s="1"/>
  <c r="T25" i="148"/>
  <c r="AA36" i="148" s="1"/>
  <c r="V40" i="148" s="1"/>
  <c r="N25" i="148"/>
  <c r="Z36" i="148" s="1"/>
  <c r="T22" i="148"/>
  <c r="L36" i="148" s="1"/>
  <c r="G40" i="148" s="1"/>
  <c r="N22" i="148"/>
  <c r="K36" i="148" s="1"/>
  <c r="T19" i="148"/>
  <c r="Y36" i="148" s="1"/>
  <c r="V38" i="148" s="1"/>
  <c r="N19" i="148"/>
  <c r="X36" i="148" s="1"/>
  <c r="T16" i="148"/>
  <c r="J36" i="148" s="1"/>
  <c r="G38" i="148" s="1"/>
  <c r="N16" i="148"/>
  <c r="I36" i="148" s="1"/>
  <c r="A1" i="148"/>
  <c r="AA50" i="145"/>
  <c r="R83" i="145" s="1"/>
  <c r="Z77" i="145" s="1"/>
  <c r="W50" i="145"/>
  <c r="G74" i="145" s="1"/>
  <c r="S50" i="145"/>
  <c r="G62" i="145" s="1"/>
  <c r="N50" i="145"/>
  <c r="U71" i="145" s="1"/>
  <c r="J50" i="145"/>
  <c r="G71" i="145" s="1"/>
  <c r="F50" i="145"/>
  <c r="G65" i="145" s="1"/>
  <c r="X44" i="145"/>
  <c r="AA7" i="145"/>
  <c r="U31" i="145" s="1"/>
  <c r="W7" i="145"/>
  <c r="G31" i="145" s="1"/>
  <c r="S7" i="145"/>
  <c r="R36" i="145" s="1"/>
  <c r="V34" i="145" s="1"/>
  <c r="N7" i="145"/>
  <c r="U28" i="145" s="1"/>
  <c r="J7" i="145"/>
  <c r="C38" i="145" s="1"/>
  <c r="I34" i="145" s="1"/>
  <c r="F7" i="145"/>
  <c r="G22" i="145" s="1"/>
  <c r="X1" i="145"/>
  <c r="AA58" i="131"/>
  <c r="W58" i="131"/>
  <c r="G82" i="131" s="1"/>
  <c r="S58" i="131"/>
  <c r="R87" i="131" s="1"/>
  <c r="V85" i="131" s="1"/>
  <c r="N58" i="131"/>
  <c r="U79" i="131" s="1"/>
  <c r="J58" i="131"/>
  <c r="G79" i="131" s="1"/>
  <c r="F58" i="131"/>
  <c r="G73" i="131" s="1"/>
  <c r="X52" i="131"/>
  <c r="R85" i="131"/>
  <c r="C85" i="131"/>
  <c r="T82" i="131"/>
  <c r="AA89" i="131" s="1"/>
  <c r="X91" i="131" s="1"/>
  <c r="N82" i="131"/>
  <c r="Z89" i="131" s="1"/>
  <c r="T79" i="131"/>
  <c r="L89" i="131" s="1"/>
  <c r="I91" i="131" s="1"/>
  <c r="N79" i="131"/>
  <c r="K89" i="131" s="1"/>
  <c r="T76" i="131"/>
  <c r="AA87" i="131" s="1"/>
  <c r="V91" i="131" s="1"/>
  <c r="N76" i="131"/>
  <c r="Z87" i="131" s="1"/>
  <c r="T73" i="131"/>
  <c r="L87" i="131" s="1"/>
  <c r="G91" i="131" s="1"/>
  <c r="N73" i="131"/>
  <c r="K87" i="131" s="1"/>
  <c r="T70" i="131"/>
  <c r="Y87" i="131" s="1"/>
  <c r="V89" i="131" s="1"/>
  <c r="N70" i="131"/>
  <c r="X87" i="131" s="1"/>
  <c r="T67" i="131"/>
  <c r="J87" i="131" s="1"/>
  <c r="G89" i="131" s="1"/>
  <c r="N67" i="131"/>
  <c r="I87" i="131" s="1"/>
  <c r="U82" i="131"/>
  <c r="X1" i="131"/>
  <c r="AA50" i="144"/>
  <c r="R83" i="144" s="1"/>
  <c r="Z77" i="144" s="1"/>
  <c r="W50" i="144"/>
  <c r="U62" i="144" s="1"/>
  <c r="S50" i="144"/>
  <c r="G62" i="144" s="1"/>
  <c r="N50" i="144"/>
  <c r="U71" i="144" s="1"/>
  <c r="J50" i="144"/>
  <c r="U59" i="144" s="1"/>
  <c r="F50" i="144"/>
  <c r="C79" i="144" s="1"/>
  <c r="G77" i="144" s="1"/>
  <c r="X44" i="144"/>
  <c r="AA7" i="144"/>
  <c r="U31" i="144" s="1"/>
  <c r="W7" i="144"/>
  <c r="U19" i="144" s="1"/>
  <c r="S7" i="144"/>
  <c r="R36" i="144" s="1"/>
  <c r="V34" i="144" s="1"/>
  <c r="N7" i="144"/>
  <c r="U28" i="144" s="1"/>
  <c r="J7" i="144"/>
  <c r="C38" i="144" s="1"/>
  <c r="I34" i="144" s="1"/>
  <c r="F7" i="144"/>
  <c r="G22" i="144" s="1"/>
  <c r="X1" i="144"/>
  <c r="AA50" i="143"/>
  <c r="U74" i="143" s="1"/>
  <c r="W50" i="143"/>
  <c r="R81" i="143" s="1"/>
  <c r="X77" i="143" s="1"/>
  <c r="S50" i="143"/>
  <c r="G62" i="143" s="1"/>
  <c r="N50" i="143"/>
  <c r="U71" i="143" s="1"/>
  <c r="J50" i="143"/>
  <c r="C81" i="143" s="1"/>
  <c r="I77" i="143" s="1"/>
  <c r="F50" i="143"/>
  <c r="G65" i="143" s="1"/>
  <c r="X44" i="143"/>
  <c r="AA7" i="143"/>
  <c r="U31" i="143" s="1"/>
  <c r="W7" i="143"/>
  <c r="G31" i="143" s="1"/>
  <c r="S7" i="143"/>
  <c r="G25" i="143" s="1"/>
  <c r="N7" i="143"/>
  <c r="U28" i="143" s="1"/>
  <c r="J7" i="143"/>
  <c r="U16" i="143" s="1"/>
  <c r="F7" i="143"/>
  <c r="G22" i="143" s="1"/>
  <c r="X1" i="143"/>
  <c r="AA50" i="142"/>
  <c r="U74" i="142" s="1"/>
  <c r="W50" i="142"/>
  <c r="G74" i="142" s="1"/>
  <c r="S50" i="142"/>
  <c r="G68" i="142" s="1"/>
  <c r="N50" i="142"/>
  <c r="U71" i="142" s="1"/>
  <c r="J50" i="142"/>
  <c r="G71" i="142" s="1"/>
  <c r="F50" i="142"/>
  <c r="G65" i="142" s="1"/>
  <c r="X44" i="142"/>
  <c r="AA7" i="142"/>
  <c r="R40" i="142" s="1"/>
  <c r="Z34" i="142" s="1"/>
  <c r="W7" i="142"/>
  <c r="R38" i="142" s="1"/>
  <c r="X34" i="142" s="1"/>
  <c r="S7" i="142"/>
  <c r="G25" i="142" s="1"/>
  <c r="N7" i="142"/>
  <c r="U28" i="142" s="1"/>
  <c r="J7" i="142"/>
  <c r="U16" i="142" s="1"/>
  <c r="F7" i="142"/>
  <c r="G16" i="142" s="1"/>
  <c r="X1" i="142"/>
  <c r="AA50" i="141"/>
  <c r="R83" i="141" s="1"/>
  <c r="Z77" i="141" s="1"/>
  <c r="W50" i="141"/>
  <c r="R81" i="141" s="1"/>
  <c r="X77" i="141" s="1"/>
  <c r="S50" i="141"/>
  <c r="G68" i="141" s="1"/>
  <c r="N50" i="141"/>
  <c r="U71" i="141" s="1"/>
  <c r="J50" i="141"/>
  <c r="G71" i="141" s="1"/>
  <c r="F50" i="141"/>
  <c r="G59" i="141" s="1"/>
  <c r="X44" i="141"/>
  <c r="AA7" i="141"/>
  <c r="U31" i="141" s="1"/>
  <c r="W7" i="141"/>
  <c r="G31" i="141" s="1"/>
  <c r="S7" i="141"/>
  <c r="G25" i="141" s="1"/>
  <c r="N7" i="141"/>
  <c r="U28" i="141" s="1"/>
  <c r="J7" i="141"/>
  <c r="C38" i="141" s="1"/>
  <c r="I34" i="141" s="1"/>
  <c r="F7" i="141"/>
  <c r="G22" i="141" s="1"/>
  <c r="X1" i="141"/>
  <c r="R77" i="147"/>
  <c r="C77" i="147"/>
  <c r="T74" i="147"/>
  <c r="AA81" i="147" s="1"/>
  <c r="X83" i="147" s="1"/>
  <c r="N74" i="147"/>
  <c r="Z81" i="147" s="1"/>
  <c r="T71" i="147"/>
  <c r="L81" i="147" s="1"/>
  <c r="I83" i="147" s="1"/>
  <c r="N71" i="147"/>
  <c r="K81" i="147" s="1"/>
  <c r="T68" i="147"/>
  <c r="AA79" i="147" s="1"/>
  <c r="V83" i="147" s="1"/>
  <c r="N68" i="147"/>
  <c r="Z79" i="147" s="1"/>
  <c r="T65" i="147"/>
  <c r="L79" i="147" s="1"/>
  <c r="G83" i="147" s="1"/>
  <c r="N65" i="147"/>
  <c r="K79" i="147" s="1"/>
  <c r="T62" i="147"/>
  <c r="Y79" i="147" s="1"/>
  <c r="V81" i="147" s="1"/>
  <c r="N62" i="147"/>
  <c r="X79" i="147" s="1"/>
  <c r="T59" i="147"/>
  <c r="J79" i="147" s="1"/>
  <c r="G81" i="147" s="1"/>
  <c r="N59" i="147"/>
  <c r="I79" i="147" s="1"/>
  <c r="A44" i="147"/>
  <c r="R34" i="147"/>
  <c r="C34" i="147"/>
  <c r="T31" i="147"/>
  <c r="AA38" i="147" s="1"/>
  <c r="X40" i="147" s="1"/>
  <c r="N31" i="147"/>
  <c r="Z38" i="147" s="1"/>
  <c r="G31" i="147"/>
  <c r="T28" i="147"/>
  <c r="L38" i="147" s="1"/>
  <c r="I40" i="147" s="1"/>
  <c r="N28" i="147"/>
  <c r="K38" i="147" s="1"/>
  <c r="T25" i="147"/>
  <c r="AA36" i="147" s="1"/>
  <c r="V40" i="147" s="1"/>
  <c r="N25" i="147"/>
  <c r="Z36" i="147" s="1"/>
  <c r="T22" i="147"/>
  <c r="L36" i="147" s="1"/>
  <c r="G40" i="147" s="1"/>
  <c r="N22" i="147"/>
  <c r="K36" i="147" s="1"/>
  <c r="T19" i="147"/>
  <c r="Y36" i="147" s="1"/>
  <c r="V38" i="147" s="1"/>
  <c r="N19" i="147"/>
  <c r="X36" i="147" s="1"/>
  <c r="T16" i="147"/>
  <c r="J36" i="147" s="1"/>
  <c r="G38" i="147" s="1"/>
  <c r="N16" i="147"/>
  <c r="I36" i="147" s="1"/>
  <c r="A1" i="147"/>
  <c r="R77" i="146"/>
  <c r="C77" i="146"/>
  <c r="T74" i="146"/>
  <c r="AA81" i="146" s="1"/>
  <c r="X83" i="146" s="1"/>
  <c r="N74" i="146"/>
  <c r="Z81" i="146" s="1"/>
  <c r="T71" i="146"/>
  <c r="L81" i="146" s="1"/>
  <c r="I83" i="146" s="1"/>
  <c r="N71" i="146"/>
  <c r="K81" i="146" s="1"/>
  <c r="T68" i="146"/>
  <c r="AA79" i="146" s="1"/>
  <c r="V83" i="146" s="1"/>
  <c r="N68" i="146"/>
  <c r="Z79" i="146" s="1"/>
  <c r="T65" i="146"/>
  <c r="L79" i="146" s="1"/>
  <c r="G83" i="146" s="1"/>
  <c r="N65" i="146"/>
  <c r="K79" i="146" s="1"/>
  <c r="T62" i="146"/>
  <c r="Y79" i="146" s="1"/>
  <c r="V81" i="146" s="1"/>
  <c r="N62" i="146"/>
  <c r="X79" i="146" s="1"/>
  <c r="T59" i="146"/>
  <c r="J79" i="146" s="1"/>
  <c r="G81" i="146" s="1"/>
  <c r="N59" i="146"/>
  <c r="I79" i="146" s="1"/>
  <c r="A44" i="146"/>
  <c r="R34" i="146"/>
  <c r="C34" i="146"/>
  <c r="T31" i="146"/>
  <c r="AA38" i="146" s="1"/>
  <c r="X40" i="146" s="1"/>
  <c r="N31" i="146"/>
  <c r="Z38" i="146" s="1"/>
  <c r="T28" i="146"/>
  <c r="L38" i="146" s="1"/>
  <c r="I40" i="146" s="1"/>
  <c r="N28" i="146"/>
  <c r="K38" i="146" s="1"/>
  <c r="T25" i="146"/>
  <c r="AA36" i="146" s="1"/>
  <c r="V40" i="146" s="1"/>
  <c r="N25" i="146"/>
  <c r="Z36" i="146" s="1"/>
  <c r="T22" i="146"/>
  <c r="L36" i="146" s="1"/>
  <c r="G40" i="146" s="1"/>
  <c r="N22" i="146"/>
  <c r="K36" i="146" s="1"/>
  <c r="T19" i="146"/>
  <c r="Y36" i="146" s="1"/>
  <c r="V38" i="146" s="1"/>
  <c r="N19" i="146"/>
  <c r="X36" i="146" s="1"/>
  <c r="T16" i="146"/>
  <c r="J36" i="146" s="1"/>
  <c r="G38" i="146" s="1"/>
  <c r="N16" i="146"/>
  <c r="I36" i="146" s="1"/>
  <c r="A1" i="146"/>
  <c r="R77" i="145"/>
  <c r="C77" i="145"/>
  <c r="T74" i="145"/>
  <c r="AA81" i="145" s="1"/>
  <c r="X83" i="145" s="1"/>
  <c r="N74" i="145"/>
  <c r="Z81" i="145" s="1"/>
  <c r="T71" i="145"/>
  <c r="L81" i="145" s="1"/>
  <c r="I83" i="145" s="1"/>
  <c r="N71" i="145"/>
  <c r="K81" i="145" s="1"/>
  <c r="T68" i="145"/>
  <c r="AA79" i="145" s="1"/>
  <c r="V83" i="145" s="1"/>
  <c r="N68" i="145"/>
  <c r="Z79" i="145" s="1"/>
  <c r="T65" i="145"/>
  <c r="L79" i="145" s="1"/>
  <c r="G83" i="145" s="1"/>
  <c r="N65" i="145"/>
  <c r="K79" i="145" s="1"/>
  <c r="T62" i="145"/>
  <c r="Y79" i="145" s="1"/>
  <c r="V81" i="145" s="1"/>
  <c r="N62" i="145"/>
  <c r="X79" i="145" s="1"/>
  <c r="T59" i="145"/>
  <c r="J79" i="145" s="1"/>
  <c r="G81" i="145" s="1"/>
  <c r="N59" i="145"/>
  <c r="I79" i="145" s="1"/>
  <c r="A44" i="145"/>
  <c r="R34" i="145"/>
  <c r="C34" i="145"/>
  <c r="T31" i="145"/>
  <c r="AA38" i="145" s="1"/>
  <c r="X40" i="145" s="1"/>
  <c r="N31" i="145"/>
  <c r="Z38" i="145" s="1"/>
  <c r="T28" i="145"/>
  <c r="L38" i="145" s="1"/>
  <c r="I40" i="145" s="1"/>
  <c r="N28" i="145"/>
  <c r="K38" i="145" s="1"/>
  <c r="T25" i="145"/>
  <c r="AA36" i="145" s="1"/>
  <c r="V40" i="145" s="1"/>
  <c r="N25" i="145"/>
  <c r="Z36" i="145" s="1"/>
  <c r="T22" i="145"/>
  <c r="L36" i="145" s="1"/>
  <c r="G40" i="145" s="1"/>
  <c r="N22" i="145"/>
  <c r="K36" i="145" s="1"/>
  <c r="T19" i="145"/>
  <c r="Y36" i="145" s="1"/>
  <c r="V38" i="145" s="1"/>
  <c r="N19" i="145"/>
  <c r="X36" i="145" s="1"/>
  <c r="T16" i="145"/>
  <c r="J36" i="145" s="1"/>
  <c r="G38" i="145" s="1"/>
  <c r="N16" i="145"/>
  <c r="I36" i="145" s="1"/>
  <c r="U19" i="145"/>
  <c r="A1" i="145"/>
  <c r="R77" i="144"/>
  <c r="C77" i="144"/>
  <c r="T74" i="144"/>
  <c r="AA81" i="144" s="1"/>
  <c r="X83" i="144" s="1"/>
  <c r="N74" i="144"/>
  <c r="Z81" i="144" s="1"/>
  <c r="T71" i="144"/>
  <c r="L81" i="144" s="1"/>
  <c r="I83" i="144" s="1"/>
  <c r="N71" i="144"/>
  <c r="K81" i="144" s="1"/>
  <c r="T68" i="144"/>
  <c r="AA79" i="144" s="1"/>
  <c r="V83" i="144" s="1"/>
  <c r="N68" i="144"/>
  <c r="Z79" i="144" s="1"/>
  <c r="T65" i="144"/>
  <c r="L79" i="144" s="1"/>
  <c r="G83" i="144" s="1"/>
  <c r="N65" i="144"/>
  <c r="K79" i="144" s="1"/>
  <c r="T62" i="144"/>
  <c r="Y79" i="144" s="1"/>
  <c r="V81" i="144" s="1"/>
  <c r="N62" i="144"/>
  <c r="X79" i="144" s="1"/>
  <c r="T59" i="144"/>
  <c r="J79" i="144" s="1"/>
  <c r="G81" i="144" s="1"/>
  <c r="N59" i="144"/>
  <c r="I79" i="144" s="1"/>
  <c r="A44" i="144"/>
  <c r="R34" i="144"/>
  <c r="C34" i="144"/>
  <c r="T31" i="144"/>
  <c r="AA38" i="144" s="1"/>
  <c r="X40" i="144" s="1"/>
  <c r="N31" i="144"/>
  <c r="Z38" i="144" s="1"/>
  <c r="T28" i="144"/>
  <c r="L38" i="144" s="1"/>
  <c r="I40" i="144" s="1"/>
  <c r="N28" i="144"/>
  <c r="K38" i="144" s="1"/>
  <c r="T25" i="144"/>
  <c r="AA36" i="144" s="1"/>
  <c r="V40" i="144" s="1"/>
  <c r="N25" i="144"/>
  <c r="Z36" i="144" s="1"/>
  <c r="T22" i="144"/>
  <c r="L36" i="144" s="1"/>
  <c r="G40" i="144" s="1"/>
  <c r="N22" i="144"/>
  <c r="K36" i="144" s="1"/>
  <c r="T19" i="144"/>
  <c r="Y36" i="144" s="1"/>
  <c r="V38" i="144" s="1"/>
  <c r="N19" i="144"/>
  <c r="X36" i="144" s="1"/>
  <c r="T16" i="144"/>
  <c r="J36" i="144" s="1"/>
  <c r="G38" i="144" s="1"/>
  <c r="N16" i="144"/>
  <c r="I36" i="144" s="1"/>
  <c r="A1" i="144"/>
  <c r="R77" i="143"/>
  <c r="C77" i="143"/>
  <c r="T74" i="143"/>
  <c r="AA81" i="143" s="1"/>
  <c r="X83" i="143" s="1"/>
  <c r="N74" i="143"/>
  <c r="Z81" i="143" s="1"/>
  <c r="T71" i="143"/>
  <c r="L81" i="143" s="1"/>
  <c r="I83" i="143" s="1"/>
  <c r="N71" i="143"/>
  <c r="K81" i="143" s="1"/>
  <c r="T68" i="143"/>
  <c r="AA79" i="143" s="1"/>
  <c r="V83" i="143" s="1"/>
  <c r="N68" i="143"/>
  <c r="Z79" i="143" s="1"/>
  <c r="T65" i="143"/>
  <c r="L79" i="143" s="1"/>
  <c r="G83" i="143" s="1"/>
  <c r="N65" i="143"/>
  <c r="K79" i="143" s="1"/>
  <c r="T62" i="143"/>
  <c r="Y79" i="143" s="1"/>
  <c r="V81" i="143" s="1"/>
  <c r="N62" i="143"/>
  <c r="X79" i="143" s="1"/>
  <c r="T59" i="143"/>
  <c r="J79" i="143" s="1"/>
  <c r="G81" i="143" s="1"/>
  <c r="N59" i="143"/>
  <c r="I79" i="143" s="1"/>
  <c r="A44" i="143"/>
  <c r="R34" i="143"/>
  <c r="C34" i="143"/>
  <c r="T31" i="143"/>
  <c r="AA38" i="143" s="1"/>
  <c r="X40" i="143" s="1"/>
  <c r="N31" i="143"/>
  <c r="Z38" i="143" s="1"/>
  <c r="T28" i="143"/>
  <c r="L38" i="143" s="1"/>
  <c r="I40" i="143" s="1"/>
  <c r="N28" i="143"/>
  <c r="K38" i="143" s="1"/>
  <c r="T25" i="143"/>
  <c r="AA36" i="143" s="1"/>
  <c r="V40" i="143" s="1"/>
  <c r="N25" i="143"/>
  <c r="Z36" i="143" s="1"/>
  <c r="T22" i="143"/>
  <c r="L36" i="143" s="1"/>
  <c r="G40" i="143" s="1"/>
  <c r="N22" i="143"/>
  <c r="K36" i="143" s="1"/>
  <c r="T19" i="143"/>
  <c r="Y36" i="143" s="1"/>
  <c r="V38" i="143" s="1"/>
  <c r="N19" i="143"/>
  <c r="X36" i="143" s="1"/>
  <c r="T16" i="143"/>
  <c r="J36" i="143" s="1"/>
  <c r="G38" i="143" s="1"/>
  <c r="N16" i="143"/>
  <c r="I36" i="143" s="1"/>
  <c r="A1" i="143"/>
  <c r="R77" i="142"/>
  <c r="C77" i="142"/>
  <c r="T74" i="142"/>
  <c r="AA81" i="142" s="1"/>
  <c r="X83" i="142" s="1"/>
  <c r="N74" i="142"/>
  <c r="Z81" i="142" s="1"/>
  <c r="T71" i="142"/>
  <c r="L81" i="142" s="1"/>
  <c r="I83" i="142" s="1"/>
  <c r="N71" i="142"/>
  <c r="K81" i="142" s="1"/>
  <c r="T68" i="142"/>
  <c r="AA79" i="142" s="1"/>
  <c r="V83" i="142" s="1"/>
  <c r="N68" i="142"/>
  <c r="Z79" i="142" s="1"/>
  <c r="T65" i="142"/>
  <c r="L79" i="142" s="1"/>
  <c r="G83" i="142" s="1"/>
  <c r="N65" i="142"/>
  <c r="K79" i="142" s="1"/>
  <c r="T62" i="142"/>
  <c r="Y79" i="142" s="1"/>
  <c r="V81" i="142" s="1"/>
  <c r="N62" i="142"/>
  <c r="X79" i="142" s="1"/>
  <c r="T59" i="142"/>
  <c r="J79" i="142" s="1"/>
  <c r="G81" i="142" s="1"/>
  <c r="N59" i="142"/>
  <c r="I79" i="142" s="1"/>
  <c r="A44" i="142"/>
  <c r="R34" i="142"/>
  <c r="C34" i="142"/>
  <c r="T31" i="142"/>
  <c r="AA38" i="142" s="1"/>
  <c r="X40" i="142" s="1"/>
  <c r="N31" i="142"/>
  <c r="Z38" i="142" s="1"/>
  <c r="T28" i="142"/>
  <c r="L38" i="142" s="1"/>
  <c r="I40" i="142" s="1"/>
  <c r="N28" i="142"/>
  <c r="K38" i="142" s="1"/>
  <c r="T25" i="142"/>
  <c r="AA36" i="142" s="1"/>
  <c r="V40" i="142" s="1"/>
  <c r="N25" i="142"/>
  <c r="Z36" i="142" s="1"/>
  <c r="T22" i="142"/>
  <c r="L36" i="142" s="1"/>
  <c r="G40" i="142" s="1"/>
  <c r="N22" i="142"/>
  <c r="K36" i="142" s="1"/>
  <c r="T19" i="142"/>
  <c r="Y36" i="142" s="1"/>
  <c r="V38" i="142" s="1"/>
  <c r="N19" i="142"/>
  <c r="X36" i="142" s="1"/>
  <c r="T16" i="142"/>
  <c r="J36" i="142" s="1"/>
  <c r="G38" i="142" s="1"/>
  <c r="N16" i="142"/>
  <c r="I36" i="142" s="1"/>
  <c r="A1" i="142"/>
  <c r="R77" i="141"/>
  <c r="C77" i="141"/>
  <c r="T74" i="141"/>
  <c r="AA81" i="141" s="1"/>
  <c r="X83" i="141" s="1"/>
  <c r="N74" i="141"/>
  <c r="Z81" i="141" s="1"/>
  <c r="T71" i="141"/>
  <c r="L81" i="141" s="1"/>
  <c r="I83" i="141" s="1"/>
  <c r="N71" i="141"/>
  <c r="K81" i="141" s="1"/>
  <c r="T68" i="141"/>
  <c r="AA79" i="141" s="1"/>
  <c r="V83" i="141" s="1"/>
  <c r="N68" i="141"/>
  <c r="Z79" i="141" s="1"/>
  <c r="T65" i="141"/>
  <c r="L79" i="141" s="1"/>
  <c r="G83" i="141" s="1"/>
  <c r="N65" i="141"/>
  <c r="K79" i="141" s="1"/>
  <c r="T62" i="141"/>
  <c r="Y79" i="141" s="1"/>
  <c r="V81" i="141" s="1"/>
  <c r="N62" i="141"/>
  <c r="X79" i="141" s="1"/>
  <c r="T59" i="141"/>
  <c r="J79" i="141" s="1"/>
  <c r="G81" i="141" s="1"/>
  <c r="N59" i="141"/>
  <c r="I79" i="141" s="1"/>
  <c r="A44" i="141"/>
  <c r="R34" i="141"/>
  <c r="C34" i="141"/>
  <c r="T31" i="141"/>
  <c r="AA38" i="141" s="1"/>
  <c r="X40" i="141" s="1"/>
  <c r="N31" i="141"/>
  <c r="Z38" i="141" s="1"/>
  <c r="T28" i="141"/>
  <c r="L38" i="141" s="1"/>
  <c r="I40" i="141" s="1"/>
  <c r="N28" i="141"/>
  <c r="K38" i="141" s="1"/>
  <c r="T25" i="141"/>
  <c r="AA36" i="141" s="1"/>
  <c r="V40" i="141" s="1"/>
  <c r="N25" i="141"/>
  <c r="Z36" i="141" s="1"/>
  <c r="T22" i="141"/>
  <c r="L36" i="141" s="1"/>
  <c r="G40" i="141" s="1"/>
  <c r="N22" i="141"/>
  <c r="K36" i="141" s="1"/>
  <c r="T19" i="141"/>
  <c r="Y36" i="141" s="1"/>
  <c r="V38" i="141" s="1"/>
  <c r="N19" i="141"/>
  <c r="X36" i="141" s="1"/>
  <c r="T16" i="141"/>
  <c r="J36" i="141" s="1"/>
  <c r="G38" i="141" s="1"/>
  <c r="N16" i="141"/>
  <c r="I36" i="141" s="1"/>
  <c r="A1" i="141"/>
  <c r="U59" i="141" l="1"/>
  <c r="G62" i="148"/>
  <c r="U59" i="149"/>
  <c r="G59" i="151"/>
  <c r="G62" i="151"/>
  <c r="G65" i="151"/>
  <c r="G68" i="151"/>
  <c r="M36" i="152"/>
  <c r="C36" i="146"/>
  <c r="G34" i="146" s="1"/>
  <c r="R38" i="146"/>
  <c r="X34" i="146" s="1"/>
  <c r="G16" i="147"/>
  <c r="G71" i="146"/>
  <c r="U19" i="147"/>
  <c r="G22" i="147"/>
  <c r="G28" i="141"/>
  <c r="G28" i="142"/>
  <c r="C79" i="142"/>
  <c r="G77" i="142" s="1"/>
  <c r="R81" i="142"/>
  <c r="X77" i="142" s="1"/>
  <c r="C79" i="146"/>
  <c r="G77" i="146" s="1"/>
  <c r="U16" i="147"/>
  <c r="U31" i="147"/>
  <c r="G19" i="147"/>
  <c r="G28" i="147"/>
  <c r="U62" i="147"/>
  <c r="R83" i="149"/>
  <c r="Z77" i="149" s="1"/>
  <c r="U19" i="151"/>
  <c r="U16" i="141"/>
  <c r="G25" i="145"/>
  <c r="G22" i="146"/>
  <c r="U59" i="146"/>
  <c r="U19" i="148"/>
  <c r="U74" i="148"/>
  <c r="G68" i="148"/>
  <c r="C36" i="149"/>
  <c r="G34" i="149" s="1"/>
  <c r="R38" i="149"/>
  <c r="X34" i="149" s="1"/>
  <c r="G71" i="149"/>
  <c r="R79" i="149"/>
  <c r="V77" i="149" s="1"/>
  <c r="C40" i="150"/>
  <c r="K34" i="150" s="1"/>
  <c r="G16" i="151"/>
  <c r="R38" i="151"/>
  <c r="X34" i="151" s="1"/>
  <c r="G19" i="141"/>
  <c r="U62" i="141"/>
  <c r="U31" i="142"/>
  <c r="G59" i="142"/>
  <c r="R40" i="143"/>
  <c r="Z34" i="143" s="1"/>
  <c r="G59" i="143"/>
  <c r="G28" i="144"/>
  <c r="G62" i="146"/>
  <c r="G16" i="141"/>
  <c r="U19" i="141"/>
  <c r="C36" i="141"/>
  <c r="G34" i="141" s="1"/>
  <c r="R38" i="141"/>
  <c r="X34" i="141" s="1"/>
  <c r="R79" i="141"/>
  <c r="V77" i="141" s="1"/>
  <c r="C81" i="141"/>
  <c r="I77" i="141" s="1"/>
  <c r="U19" i="142"/>
  <c r="G22" i="142"/>
  <c r="G31" i="142"/>
  <c r="R79" i="142"/>
  <c r="V77" i="142" s="1"/>
  <c r="C81" i="142"/>
  <c r="I77" i="142" s="1"/>
  <c r="R83" i="142"/>
  <c r="Z77" i="142" s="1"/>
  <c r="R83" i="143"/>
  <c r="Z77" i="143" s="1"/>
  <c r="G68" i="145"/>
  <c r="R36" i="146"/>
  <c r="V34" i="146" s="1"/>
  <c r="C38" i="146"/>
  <c r="I34" i="146" s="1"/>
  <c r="R40" i="146"/>
  <c r="Z34" i="146" s="1"/>
  <c r="R40" i="148"/>
  <c r="Z34" i="148" s="1"/>
  <c r="C79" i="148"/>
  <c r="G77" i="148" s="1"/>
  <c r="G25" i="149"/>
  <c r="R36" i="141"/>
  <c r="V34" i="141" s="1"/>
  <c r="R40" i="141"/>
  <c r="Z34" i="141" s="1"/>
  <c r="G74" i="141"/>
  <c r="R36" i="142"/>
  <c r="V34" i="142" s="1"/>
  <c r="C38" i="142"/>
  <c r="I34" i="142" s="1"/>
  <c r="G28" i="143"/>
  <c r="R36" i="143"/>
  <c r="V34" i="143" s="1"/>
  <c r="C38" i="143"/>
  <c r="I34" i="143" s="1"/>
  <c r="C79" i="143"/>
  <c r="G77" i="143" s="1"/>
  <c r="G19" i="144"/>
  <c r="G74" i="144"/>
  <c r="R81" i="144"/>
  <c r="X77" i="144" s="1"/>
  <c r="G19" i="145"/>
  <c r="G28" i="145"/>
  <c r="R40" i="145"/>
  <c r="Z34" i="145" s="1"/>
  <c r="U62" i="145"/>
  <c r="C79" i="145"/>
  <c r="G77" i="145" s="1"/>
  <c r="R81" i="145"/>
  <c r="X77" i="145" s="1"/>
  <c r="G19" i="146"/>
  <c r="U62" i="146"/>
  <c r="G65" i="147"/>
  <c r="U16" i="148"/>
  <c r="U62" i="149"/>
  <c r="C83" i="150"/>
  <c r="K77" i="150" s="1"/>
  <c r="G28" i="151"/>
  <c r="G62" i="141"/>
  <c r="G62" i="142"/>
  <c r="G16" i="143"/>
  <c r="C36" i="143"/>
  <c r="G34" i="143" s="1"/>
  <c r="R38" i="143"/>
  <c r="X34" i="143" s="1"/>
  <c r="U59" i="143"/>
  <c r="G31" i="144"/>
  <c r="R38" i="144"/>
  <c r="X34" i="144" s="1"/>
  <c r="G71" i="144"/>
  <c r="C81" i="144"/>
  <c r="I77" i="144" s="1"/>
  <c r="R79" i="145"/>
  <c r="V77" i="145" s="1"/>
  <c r="C81" i="145"/>
  <c r="I77" i="145" s="1"/>
  <c r="G68" i="146"/>
  <c r="U74" i="147"/>
  <c r="G25" i="148"/>
  <c r="U16" i="149"/>
  <c r="U31" i="149"/>
  <c r="R36" i="149"/>
  <c r="V34" i="149" s="1"/>
  <c r="C38" i="149"/>
  <c r="I34" i="149" s="1"/>
  <c r="G65" i="149"/>
  <c r="G74" i="149"/>
  <c r="U74" i="141"/>
  <c r="C36" i="142"/>
  <c r="G34" i="142" s="1"/>
  <c r="U59" i="142"/>
  <c r="U19" i="143"/>
  <c r="G71" i="143"/>
  <c r="U74" i="144"/>
  <c r="G16" i="145"/>
  <c r="C36" i="145"/>
  <c r="G34" i="145" s="1"/>
  <c r="U59" i="145"/>
  <c r="U16" i="146"/>
  <c r="G59" i="146"/>
  <c r="G74" i="147"/>
  <c r="G19" i="148"/>
  <c r="G28" i="148"/>
  <c r="U62" i="148"/>
  <c r="G59" i="148"/>
  <c r="G74" i="148"/>
  <c r="G59" i="149"/>
  <c r="U16" i="151"/>
  <c r="U31" i="151"/>
  <c r="G19" i="151"/>
  <c r="G25" i="151"/>
  <c r="U62" i="151"/>
  <c r="U59" i="147"/>
  <c r="G62" i="147"/>
  <c r="U16" i="144"/>
  <c r="G25" i="144"/>
  <c r="R40" i="144"/>
  <c r="Z34" i="144" s="1"/>
  <c r="U19" i="146"/>
  <c r="U62" i="143"/>
  <c r="G19" i="143"/>
  <c r="G74" i="143"/>
  <c r="U62" i="142"/>
  <c r="G65" i="144"/>
  <c r="G59" i="144"/>
  <c r="G19" i="142"/>
  <c r="G65" i="141"/>
  <c r="C79" i="141"/>
  <c r="G77" i="141" s="1"/>
  <c r="G71" i="151"/>
  <c r="R83" i="151"/>
  <c r="Z77" i="151" s="1"/>
  <c r="G62" i="149"/>
  <c r="G16" i="149"/>
  <c r="U59" i="148"/>
  <c r="G71" i="148"/>
  <c r="G31" i="148"/>
  <c r="G16" i="148"/>
  <c r="G22" i="148"/>
  <c r="G59" i="145"/>
  <c r="U16" i="145"/>
  <c r="R92" i="152"/>
  <c r="AB38" i="152"/>
  <c r="M40" i="152"/>
  <c r="AC40" i="152"/>
  <c r="N40" i="152"/>
  <c r="AC38" i="152"/>
  <c r="AB40" i="152"/>
  <c r="C87" i="131"/>
  <c r="G85" i="131" s="1"/>
  <c r="B86" i="152"/>
  <c r="F84" i="152" s="1"/>
  <c r="G79" i="152"/>
  <c r="B92" i="152"/>
  <c r="L84" i="152" s="1"/>
  <c r="G88" i="152"/>
  <c r="O88" i="152" s="1"/>
  <c r="H87" i="152"/>
  <c r="O86" i="152"/>
  <c r="W88" i="152"/>
  <c r="AE88" i="152" s="1"/>
  <c r="X87" i="152"/>
  <c r="AE86" i="152"/>
  <c r="J87" i="152"/>
  <c r="G90" i="152"/>
  <c r="F91" i="152" s="1"/>
  <c r="W90" i="152"/>
  <c r="V91" i="152" s="1"/>
  <c r="Z87" i="152"/>
  <c r="G92" i="152"/>
  <c r="L87" i="152"/>
  <c r="W92" i="152"/>
  <c r="AB87" i="152"/>
  <c r="V93" i="152"/>
  <c r="K92" i="152"/>
  <c r="J93" i="152" s="1"/>
  <c r="L91" i="152"/>
  <c r="AA92" i="152"/>
  <c r="Z93" i="152" s="1"/>
  <c r="AB91" i="152"/>
  <c r="L89" i="152"/>
  <c r="I92" i="152"/>
  <c r="H93" i="152" s="1"/>
  <c r="AB89" i="152"/>
  <c r="Y92" i="152"/>
  <c r="X93" i="152" s="1"/>
  <c r="J89" i="152"/>
  <c r="I90" i="152"/>
  <c r="Z89" i="152"/>
  <c r="Y90" i="152"/>
  <c r="X91" i="152" s="1"/>
  <c r="U59" i="152"/>
  <c r="U61" i="152"/>
  <c r="U63" i="152"/>
  <c r="U65" i="152"/>
  <c r="U67" i="152"/>
  <c r="U69" i="152"/>
  <c r="U71" i="152"/>
  <c r="U73" i="152"/>
  <c r="U77" i="152"/>
  <c r="U79" i="152"/>
  <c r="U81" i="152"/>
  <c r="X84" i="152"/>
  <c r="R86" i="152"/>
  <c r="R88" i="152"/>
  <c r="R90" i="152"/>
  <c r="B88" i="152"/>
  <c r="H84" i="152" s="1"/>
  <c r="B90" i="152"/>
  <c r="J84" i="152" s="1"/>
  <c r="G59" i="152"/>
  <c r="G63" i="152"/>
  <c r="G65" i="152"/>
  <c r="G67" i="152"/>
  <c r="G69" i="152"/>
  <c r="G71" i="152"/>
  <c r="G73" i="152"/>
  <c r="U65" i="150"/>
  <c r="O83" i="151"/>
  <c r="O38" i="151"/>
  <c r="Z37" i="151"/>
  <c r="W40" i="151"/>
  <c r="AD81" i="151"/>
  <c r="K82" i="151"/>
  <c r="J83" i="151"/>
  <c r="I84" i="151" s="1"/>
  <c r="H40" i="151"/>
  <c r="G41" i="151" s="1"/>
  <c r="K37" i="151"/>
  <c r="AD40" i="151"/>
  <c r="V41" i="151"/>
  <c r="O81" i="151"/>
  <c r="Z80" i="151"/>
  <c r="W83" i="151"/>
  <c r="AD36" i="151"/>
  <c r="AC36" i="151" s="1"/>
  <c r="W38" i="151"/>
  <c r="X37" i="151"/>
  <c r="AB36" i="151" s="1"/>
  <c r="Z39" i="151"/>
  <c r="Y40" i="151"/>
  <c r="X41" i="151" s="1"/>
  <c r="K80" i="151"/>
  <c r="H83" i="151"/>
  <c r="G84" i="151" s="1"/>
  <c r="M83" i="151" s="1"/>
  <c r="AD83" i="151"/>
  <c r="V84" i="151"/>
  <c r="O79" i="151"/>
  <c r="N79" i="151" s="1"/>
  <c r="I80" i="151"/>
  <c r="M79" i="151" s="1"/>
  <c r="H81" i="151"/>
  <c r="G82" i="151" s="1"/>
  <c r="M81" i="151" s="1"/>
  <c r="O36" i="151"/>
  <c r="N36" i="151" s="1"/>
  <c r="H38" i="151"/>
  <c r="G39" i="151" s="1"/>
  <c r="I37" i="151"/>
  <c r="M36" i="151" s="1"/>
  <c r="AD38" i="151"/>
  <c r="AC38" i="151" s="1"/>
  <c r="V39" i="151"/>
  <c r="J40" i="151"/>
  <c r="K39" i="151"/>
  <c r="O40" i="151"/>
  <c r="I41" i="151"/>
  <c r="AD79" i="151"/>
  <c r="AC79" i="151" s="1"/>
  <c r="W81" i="151"/>
  <c r="V82" i="151" s="1"/>
  <c r="X80" i="151"/>
  <c r="AB79" i="151" s="1"/>
  <c r="Z82" i="151"/>
  <c r="Y83" i="151"/>
  <c r="X84" i="151" s="1"/>
  <c r="C40" i="151"/>
  <c r="K34" i="151" s="1"/>
  <c r="C83" i="151"/>
  <c r="K77" i="151" s="1"/>
  <c r="U22" i="151"/>
  <c r="U25" i="151"/>
  <c r="U65" i="151"/>
  <c r="U68" i="151"/>
  <c r="H40" i="150"/>
  <c r="K37" i="150"/>
  <c r="Z39" i="150"/>
  <c r="Y40" i="150"/>
  <c r="O79" i="150"/>
  <c r="N79" i="150" s="1"/>
  <c r="H81" i="150"/>
  <c r="I80" i="150"/>
  <c r="Z82" i="150"/>
  <c r="Y83" i="150"/>
  <c r="O38" i="150"/>
  <c r="O40" i="150"/>
  <c r="G41" i="150"/>
  <c r="K39" i="150"/>
  <c r="J40" i="150"/>
  <c r="X41" i="150"/>
  <c r="O81" i="150"/>
  <c r="N81" i="150" s="1"/>
  <c r="G82" i="150"/>
  <c r="O83" i="150"/>
  <c r="K82" i="150"/>
  <c r="J83" i="150"/>
  <c r="X84" i="150"/>
  <c r="O36" i="150"/>
  <c r="N36" i="150" s="1"/>
  <c r="H38" i="150"/>
  <c r="G39" i="150" s="1"/>
  <c r="M38" i="150" s="1"/>
  <c r="I37" i="150"/>
  <c r="M36" i="150" s="1"/>
  <c r="K80" i="150"/>
  <c r="H83" i="150"/>
  <c r="G84" i="150" s="1"/>
  <c r="AD36" i="150"/>
  <c r="AC36" i="150" s="1"/>
  <c r="W38" i="150"/>
  <c r="X37" i="150"/>
  <c r="I41" i="150"/>
  <c r="AD79" i="150"/>
  <c r="AC79" i="150" s="1"/>
  <c r="W81" i="150"/>
  <c r="X80" i="150"/>
  <c r="I84" i="150"/>
  <c r="AD40" i="150"/>
  <c r="AD83" i="150"/>
  <c r="AD38" i="150"/>
  <c r="V39" i="150"/>
  <c r="AB38" i="150" s="1"/>
  <c r="Z37" i="150"/>
  <c r="W40" i="150"/>
  <c r="V41" i="150" s="1"/>
  <c r="AB40" i="150" s="1"/>
  <c r="AD81" i="150"/>
  <c r="V82" i="150"/>
  <c r="Z80" i="150"/>
  <c r="W83" i="150"/>
  <c r="V84" i="150" s="1"/>
  <c r="AB83" i="150" s="1"/>
  <c r="G16" i="150"/>
  <c r="G19" i="150"/>
  <c r="G22" i="150"/>
  <c r="G25" i="150"/>
  <c r="G28" i="150"/>
  <c r="G31" i="150"/>
  <c r="C38" i="150"/>
  <c r="I34" i="150" s="1"/>
  <c r="R38" i="150"/>
  <c r="X34" i="150" s="1"/>
  <c r="R40" i="150"/>
  <c r="Z34" i="150" s="1"/>
  <c r="G59" i="150"/>
  <c r="G62" i="150"/>
  <c r="G65" i="150"/>
  <c r="G68" i="150"/>
  <c r="G71" i="150"/>
  <c r="G74" i="150"/>
  <c r="C81" i="150"/>
  <c r="I77" i="150" s="1"/>
  <c r="R81" i="150"/>
  <c r="X77" i="150" s="1"/>
  <c r="R83" i="150"/>
  <c r="Z77" i="150" s="1"/>
  <c r="U25" i="150"/>
  <c r="U68" i="150"/>
  <c r="R79" i="147"/>
  <c r="V77" i="147" s="1"/>
  <c r="C81" i="147"/>
  <c r="I77" i="147" s="1"/>
  <c r="G59" i="147"/>
  <c r="G25" i="147"/>
  <c r="R83" i="146"/>
  <c r="Z77" i="146" s="1"/>
  <c r="G74" i="146"/>
  <c r="O38" i="149"/>
  <c r="O79" i="149"/>
  <c r="N79" i="149" s="1"/>
  <c r="H81" i="149"/>
  <c r="I80" i="149"/>
  <c r="AD81" i="149"/>
  <c r="K82" i="149"/>
  <c r="J83" i="149"/>
  <c r="I84" i="149" s="1"/>
  <c r="H40" i="149"/>
  <c r="K37" i="149"/>
  <c r="AD40" i="149"/>
  <c r="O81" i="149"/>
  <c r="N81" i="149" s="1"/>
  <c r="G82" i="149"/>
  <c r="M81" i="149" s="1"/>
  <c r="Z80" i="149"/>
  <c r="W83" i="149"/>
  <c r="Z37" i="149"/>
  <c r="W40" i="149"/>
  <c r="V41" i="149" s="1"/>
  <c r="AD36" i="149"/>
  <c r="AC36" i="149" s="1"/>
  <c r="W38" i="149"/>
  <c r="X37" i="149"/>
  <c r="AB36" i="149" s="1"/>
  <c r="Z39" i="149"/>
  <c r="Y40" i="149"/>
  <c r="X41" i="149" s="1"/>
  <c r="H83" i="149"/>
  <c r="K80" i="149"/>
  <c r="AD83" i="149"/>
  <c r="V84" i="149"/>
  <c r="O83" i="149"/>
  <c r="N83" i="149" s="1"/>
  <c r="G84" i="149"/>
  <c r="O36" i="149"/>
  <c r="N36" i="149" s="1"/>
  <c r="H38" i="149"/>
  <c r="G39" i="149" s="1"/>
  <c r="I37" i="149"/>
  <c r="M36" i="149" s="1"/>
  <c r="AD38" i="149"/>
  <c r="AC38" i="149" s="1"/>
  <c r="V39" i="149"/>
  <c r="K39" i="149"/>
  <c r="J40" i="149"/>
  <c r="I41" i="149" s="1"/>
  <c r="O40" i="149"/>
  <c r="G41" i="149"/>
  <c r="AD79" i="149"/>
  <c r="AC79" i="149" s="1"/>
  <c r="W81" i="149"/>
  <c r="V82" i="149" s="1"/>
  <c r="X80" i="149"/>
  <c r="AB79" i="149" s="1"/>
  <c r="Z82" i="149"/>
  <c r="Y83" i="149"/>
  <c r="X84" i="149" s="1"/>
  <c r="C40" i="149"/>
  <c r="K34" i="149" s="1"/>
  <c r="C83" i="149"/>
  <c r="K77" i="149" s="1"/>
  <c r="U22" i="149"/>
  <c r="U25" i="149"/>
  <c r="U65" i="149"/>
  <c r="U68" i="149"/>
  <c r="O38" i="148"/>
  <c r="Z37" i="148"/>
  <c r="W40" i="148"/>
  <c r="O79" i="148"/>
  <c r="N79" i="148" s="1"/>
  <c r="I80" i="148"/>
  <c r="H81" i="148"/>
  <c r="AD81" i="148"/>
  <c r="K82" i="148"/>
  <c r="J83" i="148"/>
  <c r="O83" i="148"/>
  <c r="I84" i="148"/>
  <c r="H40" i="148"/>
  <c r="K37" i="148"/>
  <c r="AD40" i="148"/>
  <c r="V41" i="148"/>
  <c r="O81" i="148"/>
  <c r="N81" i="148" s="1"/>
  <c r="G82" i="148"/>
  <c r="M81" i="148" s="1"/>
  <c r="Z80" i="148"/>
  <c r="W83" i="148"/>
  <c r="AD36" i="148"/>
  <c r="AC36" i="148" s="1"/>
  <c r="W38" i="148"/>
  <c r="X37" i="148"/>
  <c r="AB36" i="148" s="1"/>
  <c r="Z39" i="148"/>
  <c r="Y40" i="148"/>
  <c r="X41" i="148" s="1"/>
  <c r="H83" i="148"/>
  <c r="G84" i="148" s="1"/>
  <c r="M83" i="148" s="1"/>
  <c r="K80" i="148"/>
  <c r="AD83" i="148"/>
  <c r="V84" i="148"/>
  <c r="O36" i="148"/>
  <c r="N36" i="148" s="1"/>
  <c r="H38" i="148"/>
  <c r="G39" i="148" s="1"/>
  <c r="I37" i="148"/>
  <c r="M36" i="148" s="1"/>
  <c r="AD38" i="148"/>
  <c r="AC38" i="148" s="1"/>
  <c r="V39" i="148"/>
  <c r="AB38" i="148" s="1"/>
  <c r="K39" i="148"/>
  <c r="J40" i="148"/>
  <c r="I41" i="148" s="1"/>
  <c r="O40" i="148"/>
  <c r="N40" i="148" s="1"/>
  <c r="G41" i="148"/>
  <c r="AD79" i="148"/>
  <c r="AC79" i="148" s="1"/>
  <c r="W81" i="148"/>
  <c r="V82" i="148" s="1"/>
  <c r="X80" i="148"/>
  <c r="AB79" i="148" s="1"/>
  <c r="Z82" i="148"/>
  <c r="Y83" i="148"/>
  <c r="X84" i="148" s="1"/>
  <c r="C40" i="148"/>
  <c r="K34" i="148" s="1"/>
  <c r="C83" i="148"/>
  <c r="K77" i="148" s="1"/>
  <c r="U22" i="148"/>
  <c r="U25" i="148"/>
  <c r="U65" i="148"/>
  <c r="U68" i="148"/>
  <c r="U74" i="145"/>
  <c r="R38" i="145"/>
  <c r="X34" i="145" s="1"/>
  <c r="U70" i="131"/>
  <c r="U67" i="131"/>
  <c r="G67" i="131"/>
  <c r="O89" i="131"/>
  <c r="H91" i="131"/>
  <c r="G92" i="131" s="1"/>
  <c r="K88" i="131"/>
  <c r="Z90" i="131"/>
  <c r="Y91" i="131"/>
  <c r="X92" i="131" s="1"/>
  <c r="O91" i="131"/>
  <c r="AD89" i="131"/>
  <c r="Z88" i="131"/>
  <c r="W91" i="131"/>
  <c r="V92" i="131" s="1"/>
  <c r="AB91" i="131" s="1"/>
  <c r="O87" i="131"/>
  <c r="N87" i="131" s="1"/>
  <c r="H89" i="131"/>
  <c r="G90" i="131" s="1"/>
  <c r="I88" i="131"/>
  <c r="M87" i="131" s="1"/>
  <c r="AD87" i="131"/>
  <c r="AC87" i="131" s="1"/>
  <c r="W89" i="131"/>
  <c r="V90" i="131" s="1"/>
  <c r="AB89" i="131" s="1"/>
  <c r="X88" i="131"/>
  <c r="AB87" i="131" s="1"/>
  <c r="K90" i="131"/>
  <c r="J91" i="131"/>
  <c r="I92" i="131" s="1"/>
  <c r="AD91" i="131"/>
  <c r="G70" i="131"/>
  <c r="G76" i="131"/>
  <c r="C89" i="131"/>
  <c r="I85" i="131" s="1"/>
  <c r="R89" i="131"/>
  <c r="X85" i="131" s="1"/>
  <c r="C91" i="131"/>
  <c r="K85" i="131" s="1"/>
  <c r="R91" i="131"/>
  <c r="Z85" i="131" s="1"/>
  <c r="U73" i="131"/>
  <c r="U76" i="131"/>
  <c r="G68" i="144"/>
  <c r="R79" i="144"/>
  <c r="V77" i="144" s="1"/>
  <c r="G16" i="144"/>
  <c r="C36" i="144"/>
  <c r="G34" i="144" s="1"/>
  <c r="G68" i="143"/>
  <c r="R79" i="143"/>
  <c r="V77" i="143" s="1"/>
  <c r="O79" i="147"/>
  <c r="N79" i="147" s="1"/>
  <c r="H81" i="147"/>
  <c r="I80" i="147"/>
  <c r="H40" i="147"/>
  <c r="K37" i="147"/>
  <c r="AD40" i="147"/>
  <c r="O81" i="147"/>
  <c r="N81" i="147" s="1"/>
  <c r="G82" i="147"/>
  <c r="Z80" i="147"/>
  <c r="W83" i="147"/>
  <c r="Z37" i="147"/>
  <c r="W40" i="147"/>
  <c r="V41" i="147" s="1"/>
  <c r="AD36" i="147"/>
  <c r="AC36" i="147" s="1"/>
  <c r="W38" i="147"/>
  <c r="X37" i="147"/>
  <c r="AB36" i="147" s="1"/>
  <c r="Z39" i="147"/>
  <c r="Y40" i="147"/>
  <c r="X41" i="147" s="1"/>
  <c r="H83" i="147"/>
  <c r="K80" i="147"/>
  <c r="AD83" i="147"/>
  <c r="V84" i="147"/>
  <c r="O38" i="147"/>
  <c r="AD81" i="147"/>
  <c r="J83" i="147"/>
  <c r="I84" i="147" s="1"/>
  <c r="K82" i="147"/>
  <c r="O83" i="147"/>
  <c r="N83" i="147" s="1"/>
  <c r="G84" i="147"/>
  <c r="O36" i="147"/>
  <c r="N36" i="147" s="1"/>
  <c r="I37" i="147"/>
  <c r="M36" i="147" s="1"/>
  <c r="H38" i="147"/>
  <c r="G39" i="147" s="1"/>
  <c r="AD38" i="147"/>
  <c r="AC38" i="147" s="1"/>
  <c r="V39" i="147"/>
  <c r="AB38" i="147" s="1"/>
  <c r="K39" i="147"/>
  <c r="J40" i="147"/>
  <c r="O40" i="147"/>
  <c r="G41" i="147"/>
  <c r="I41" i="147"/>
  <c r="AD79" i="147"/>
  <c r="AC79" i="147" s="1"/>
  <c r="W81" i="147"/>
  <c r="V82" i="147" s="1"/>
  <c r="X80" i="147"/>
  <c r="AB79" i="147" s="1"/>
  <c r="Z82" i="147"/>
  <c r="Y83" i="147"/>
  <c r="X84" i="147" s="1"/>
  <c r="C40" i="147"/>
  <c r="K34" i="147" s="1"/>
  <c r="C83" i="147"/>
  <c r="K77" i="147" s="1"/>
  <c r="U22" i="147"/>
  <c r="U25" i="147"/>
  <c r="U65" i="147"/>
  <c r="U68" i="147"/>
  <c r="O38" i="146"/>
  <c r="Z37" i="146"/>
  <c r="W40" i="146"/>
  <c r="O79" i="146"/>
  <c r="N79" i="146" s="1"/>
  <c r="I80" i="146"/>
  <c r="H81" i="146"/>
  <c r="AD81" i="146"/>
  <c r="K82" i="146"/>
  <c r="J83" i="146"/>
  <c r="O83" i="146"/>
  <c r="I84" i="146"/>
  <c r="H40" i="146"/>
  <c r="K37" i="146"/>
  <c r="AD40" i="146"/>
  <c r="V41" i="146"/>
  <c r="O81" i="146"/>
  <c r="N81" i="146" s="1"/>
  <c r="G82" i="146"/>
  <c r="Z80" i="146"/>
  <c r="W83" i="146"/>
  <c r="AD36" i="146"/>
  <c r="AC36" i="146" s="1"/>
  <c r="W38" i="146"/>
  <c r="X37" i="146"/>
  <c r="AB36" i="146" s="1"/>
  <c r="Z39" i="146"/>
  <c r="Y40" i="146"/>
  <c r="X41" i="146" s="1"/>
  <c r="H83" i="146"/>
  <c r="G84" i="146" s="1"/>
  <c r="M83" i="146" s="1"/>
  <c r="K80" i="146"/>
  <c r="AD83" i="146"/>
  <c r="V84" i="146"/>
  <c r="O36" i="146"/>
  <c r="N36" i="146" s="1"/>
  <c r="H38" i="146"/>
  <c r="G39" i="146" s="1"/>
  <c r="I37" i="146"/>
  <c r="M36" i="146" s="1"/>
  <c r="AD38" i="146"/>
  <c r="AC38" i="146" s="1"/>
  <c r="V39" i="146"/>
  <c r="AB38" i="146" s="1"/>
  <c r="K39" i="146"/>
  <c r="J40" i="146"/>
  <c r="I41" i="146" s="1"/>
  <c r="O40" i="146"/>
  <c r="N40" i="146" s="1"/>
  <c r="G41" i="146"/>
  <c r="AD79" i="146"/>
  <c r="AC79" i="146" s="1"/>
  <c r="W81" i="146"/>
  <c r="V82" i="146" s="1"/>
  <c r="X80" i="146"/>
  <c r="AB79" i="146" s="1"/>
  <c r="Z82" i="146"/>
  <c r="Y83" i="146"/>
  <c r="X84" i="146" s="1"/>
  <c r="C83" i="146"/>
  <c r="K77" i="146" s="1"/>
  <c r="C40" i="146"/>
  <c r="K34" i="146" s="1"/>
  <c r="U22" i="146"/>
  <c r="U25" i="146"/>
  <c r="U65" i="146"/>
  <c r="U68" i="146"/>
  <c r="K37" i="145"/>
  <c r="H40" i="145"/>
  <c r="AD40" i="145"/>
  <c r="O81" i="145"/>
  <c r="Z80" i="145"/>
  <c r="W83" i="145"/>
  <c r="O79" i="145"/>
  <c r="N79" i="145" s="1"/>
  <c r="H81" i="145"/>
  <c r="G82" i="145" s="1"/>
  <c r="I80" i="145"/>
  <c r="AD36" i="145"/>
  <c r="AC36" i="145" s="1"/>
  <c r="W38" i="145"/>
  <c r="X37" i="145"/>
  <c r="Z39" i="145"/>
  <c r="Y40" i="145"/>
  <c r="X41" i="145" s="1"/>
  <c r="H83" i="145"/>
  <c r="K80" i="145"/>
  <c r="AD83" i="145"/>
  <c r="V84" i="145"/>
  <c r="O38" i="145"/>
  <c r="Z37" i="145"/>
  <c r="W40" i="145"/>
  <c r="V41" i="145" s="1"/>
  <c r="AD81" i="145"/>
  <c r="J83" i="145"/>
  <c r="I84" i="145" s="1"/>
  <c r="K82" i="145"/>
  <c r="O83" i="145"/>
  <c r="N83" i="145" s="1"/>
  <c r="G84" i="145"/>
  <c r="O36" i="145"/>
  <c r="N36" i="145" s="1"/>
  <c r="I37" i="145"/>
  <c r="M36" i="145" s="1"/>
  <c r="H38" i="145"/>
  <c r="G39" i="145" s="1"/>
  <c r="AD38" i="145"/>
  <c r="AC38" i="145" s="1"/>
  <c r="V39" i="145"/>
  <c r="AB38" i="145" s="1"/>
  <c r="K39" i="145"/>
  <c r="J40" i="145"/>
  <c r="I41" i="145" s="1"/>
  <c r="O40" i="145"/>
  <c r="G41" i="145"/>
  <c r="AD79" i="145"/>
  <c r="AC79" i="145" s="1"/>
  <c r="W81" i="145"/>
  <c r="V82" i="145" s="1"/>
  <c r="X80" i="145"/>
  <c r="Z82" i="145"/>
  <c r="Y83" i="145"/>
  <c r="X84" i="145" s="1"/>
  <c r="C40" i="145"/>
  <c r="K34" i="145" s="1"/>
  <c r="C83" i="145"/>
  <c r="K77" i="145" s="1"/>
  <c r="U22" i="145"/>
  <c r="U25" i="145"/>
  <c r="U65" i="145"/>
  <c r="U68" i="145"/>
  <c r="Z37" i="144"/>
  <c r="W40" i="144"/>
  <c r="O79" i="144"/>
  <c r="N79" i="144" s="1"/>
  <c r="H81" i="144"/>
  <c r="G82" i="144" s="1"/>
  <c r="I80" i="144"/>
  <c r="AD40" i="144"/>
  <c r="V41" i="144"/>
  <c r="Z80" i="144"/>
  <c r="W83" i="144"/>
  <c r="AD36" i="144"/>
  <c r="AC36" i="144" s="1"/>
  <c r="W38" i="144"/>
  <c r="V39" i="144" s="1"/>
  <c r="X37" i="144"/>
  <c r="AB36" i="144" s="1"/>
  <c r="Z39" i="144"/>
  <c r="Y40" i="144"/>
  <c r="K80" i="144"/>
  <c r="H83" i="144"/>
  <c r="AD83" i="144"/>
  <c r="V84" i="144"/>
  <c r="O38" i="144"/>
  <c r="AD81" i="144"/>
  <c r="K82" i="144"/>
  <c r="J83" i="144"/>
  <c r="I84" i="144" s="1"/>
  <c r="O83" i="144"/>
  <c r="N83" i="144" s="1"/>
  <c r="G84" i="144"/>
  <c r="H40" i="144"/>
  <c r="G41" i="144" s="1"/>
  <c r="K37" i="144"/>
  <c r="X41" i="144"/>
  <c r="O81" i="144"/>
  <c r="N81" i="144" s="1"/>
  <c r="O36" i="144"/>
  <c r="N36" i="144" s="1"/>
  <c r="I37" i="144"/>
  <c r="M36" i="144" s="1"/>
  <c r="H38" i="144"/>
  <c r="G39" i="144" s="1"/>
  <c r="AD38" i="144"/>
  <c r="K39" i="144"/>
  <c r="J40" i="144"/>
  <c r="I41" i="144" s="1"/>
  <c r="O40" i="144"/>
  <c r="AD79" i="144"/>
  <c r="AC79" i="144" s="1"/>
  <c r="W81" i="144"/>
  <c r="V82" i="144" s="1"/>
  <c r="X80" i="144"/>
  <c r="AB79" i="144" s="1"/>
  <c r="Z82" i="144"/>
  <c r="Y83" i="144"/>
  <c r="X84" i="144" s="1"/>
  <c r="C40" i="144"/>
  <c r="K34" i="144" s="1"/>
  <c r="C83" i="144"/>
  <c r="K77" i="144" s="1"/>
  <c r="U22" i="144"/>
  <c r="U25" i="144"/>
  <c r="U65" i="144"/>
  <c r="U68" i="144"/>
  <c r="Z37" i="143"/>
  <c r="W40" i="143"/>
  <c r="O79" i="143"/>
  <c r="N79" i="143" s="1"/>
  <c r="H81" i="143"/>
  <c r="G82" i="143" s="1"/>
  <c r="I80" i="143"/>
  <c r="H40" i="143"/>
  <c r="G41" i="143" s="1"/>
  <c r="K37" i="143"/>
  <c r="AD40" i="143"/>
  <c r="V41" i="143"/>
  <c r="Z80" i="143"/>
  <c r="W83" i="143"/>
  <c r="V84" i="143" s="1"/>
  <c r="AD36" i="143"/>
  <c r="AC36" i="143" s="1"/>
  <c r="W38" i="143"/>
  <c r="X37" i="143"/>
  <c r="AB36" i="143" s="1"/>
  <c r="Z39" i="143"/>
  <c r="Y40" i="143"/>
  <c r="K80" i="143"/>
  <c r="H83" i="143"/>
  <c r="G84" i="143" s="1"/>
  <c r="AD83" i="143"/>
  <c r="O38" i="143"/>
  <c r="AD81" i="143"/>
  <c r="K82" i="143"/>
  <c r="J83" i="143"/>
  <c r="I84" i="143" s="1"/>
  <c r="O83" i="143"/>
  <c r="X41" i="143"/>
  <c r="O81" i="143"/>
  <c r="N81" i="143" s="1"/>
  <c r="O36" i="143"/>
  <c r="N36" i="143" s="1"/>
  <c r="H38" i="143"/>
  <c r="G39" i="143" s="1"/>
  <c r="I37" i="143"/>
  <c r="M36" i="143" s="1"/>
  <c r="AD38" i="143"/>
  <c r="V39" i="143"/>
  <c r="J40" i="143"/>
  <c r="K39" i="143"/>
  <c r="O40" i="143"/>
  <c r="I41" i="143"/>
  <c r="AD79" i="143"/>
  <c r="AC79" i="143" s="1"/>
  <c r="W81" i="143"/>
  <c r="V82" i="143" s="1"/>
  <c r="X80" i="143"/>
  <c r="AB79" i="143" s="1"/>
  <c r="Z82" i="143"/>
  <c r="Y83" i="143"/>
  <c r="X84" i="143" s="1"/>
  <c r="C83" i="143"/>
  <c r="K77" i="143" s="1"/>
  <c r="C40" i="143"/>
  <c r="K34" i="143" s="1"/>
  <c r="U22" i="143"/>
  <c r="U25" i="143"/>
  <c r="U65" i="143"/>
  <c r="U68" i="143"/>
  <c r="O40" i="142"/>
  <c r="O38" i="142"/>
  <c r="Z37" i="142"/>
  <c r="W40" i="142"/>
  <c r="V41" i="142" s="1"/>
  <c r="O79" i="142"/>
  <c r="N79" i="142" s="1"/>
  <c r="H81" i="142"/>
  <c r="I80" i="142"/>
  <c r="AD81" i="142"/>
  <c r="J83" i="142"/>
  <c r="K82" i="142"/>
  <c r="O83" i="142"/>
  <c r="I84" i="142"/>
  <c r="H40" i="142"/>
  <c r="G41" i="142" s="1"/>
  <c r="K37" i="142"/>
  <c r="AD40" i="142"/>
  <c r="O81" i="142"/>
  <c r="N81" i="142" s="1"/>
  <c r="G82" i="142"/>
  <c r="Z80" i="142"/>
  <c r="W83" i="142"/>
  <c r="AD36" i="142"/>
  <c r="AC36" i="142" s="1"/>
  <c r="W38" i="142"/>
  <c r="X37" i="142"/>
  <c r="Z39" i="142"/>
  <c r="Y40" i="142"/>
  <c r="X41" i="142" s="1"/>
  <c r="H83" i="142"/>
  <c r="G84" i="142" s="1"/>
  <c r="M83" i="142" s="1"/>
  <c r="K80" i="142"/>
  <c r="AD83" i="142"/>
  <c r="V84" i="142"/>
  <c r="O36" i="142"/>
  <c r="N36" i="142" s="1"/>
  <c r="H38" i="142"/>
  <c r="G39" i="142" s="1"/>
  <c r="I37" i="142"/>
  <c r="M36" i="142" s="1"/>
  <c r="AD38" i="142"/>
  <c r="AC38" i="142" s="1"/>
  <c r="V39" i="142"/>
  <c r="J40" i="142"/>
  <c r="I41" i="142" s="1"/>
  <c r="K39" i="142"/>
  <c r="AD79" i="142"/>
  <c r="AC79" i="142" s="1"/>
  <c r="W81" i="142"/>
  <c r="V82" i="142" s="1"/>
  <c r="X80" i="142"/>
  <c r="AB79" i="142" s="1"/>
  <c r="Z82" i="142"/>
  <c r="Y83" i="142"/>
  <c r="X84" i="142" s="1"/>
  <c r="C40" i="142"/>
  <c r="K34" i="142" s="1"/>
  <c r="C83" i="142"/>
  <c r="K77" i="142" s="1"/>
  <c r="U22" i="142"/>
  <c r="U25" i="142"/>
  <c r="U65" i="142"/>
  <c r="U68" i="142"/>
  <c r="H40" i="141"/>
  <c r="K37" i="141"/>
  <c r="O36" i="141"/>
  <c r="N36" i="141" s="1"/>
  <c r="H38" i="141"/>
  <c r="I37" i="141"/>
  <c r="M36" i="141" s="1"/>
  <c r="AD38" i="141"/>
  <c r="Z39" i="141"/>
  <c r="Y40" i="141"/>
  <c r="X41" i="141" s="1"/>
  <c r="Z80" i="141"/>
  <c r="W83" i="141"/>
  <c r="V84" i="141" s="1"/>
  <c r="O38" i="141"/>
  <c r="N38" i="141" s="1"/>
  <c r="G39" i="141"/>
  <c r="J40" i="141"/>
  <c r="K39" i="141"/>
  <c r="O40" i="141"/>
  <c r="G41" i="141"/>
  <c r="I41" i="141"/>
  <c r="AD79" i="141"/>
  <c r="AC79" i="141" s="1"/>
  <c r="W81" i="141"/>
  <c r="X80" i="141"/>
  <c r="AB79" i="141" s="1"/>
  <c r="H83" i="141"/>
  <c r="G84" i="141" s="1"/>
  <c r="K80" i="141"/>
  <c r="AD83" i="141"/>
  <c r="AD36" i="141"/>
  <c r="AC36" i="141" s="1"/>
  <c r="W38" i="141"/>
  <c r="V39" i="141" s="1"/>
  <c r="AB38" i="141" s="1"/>
  <c r="X37" i="141"/>
  <c r="AD40" i="141"/>
  <c r="O81" i="141"/>
  <c r="K82" i="141"/>
  <c r="J83" i="141"/>
  <c r="I84" i="141" s="1"/>
  <c r="O83" i="141"/>
  <c r="Z37" i="141"/>
  <c r="W40" i="141"/>
  <c r="V41" i="141" s="1"/>
  <c r="AB40" i="141" s="1"/>
  <c r="O79" i="141"/>
  <c r="N79" i="141" s="1"/>
  <c r="H81" i="141"/>
  <c r="G82" i="141" s="1"/>
  <c r="M81" i="141" s="1"/>
  <c r="I80" i="141"/>
  <c r="M79" i="141" s="1"/>
  <c r="AD81" i="141"/>
  <c r="V82" i="141"/>
  <c r="Z82" i="141"/>
  <c r="Y83" i="141"/>
  <c r="X84" i="141" s="1"/>
  <c r="C40" i="141"/>
  <c r="K34" i="141" s="1"/>
  <c r="C83" i="141"/>
  <c r="K77" i="141" s="1"/>
  <c r="U22" i="141"/>
  <c r="U25" i="141"/>
  <c r="U65" i="141"/>
  <c r="U68" i="141"/>
  <c r="AD7" i="131"/>
  <c r="Z7" i="131"/>
  <c r="V7" i="131"/>
  <c r="O7" i="131"/>
  <c r="R7" i="131"/>
  <c r="K7" i="131"/>
  <c r="G7" i="131"/>
  <c r="C7" i="131"/>
  <c r="AC40" i="141" l="1"/>
  <c r="M38" i="141"/>
  <c r="AB83" i="141"/>
  <c r="AB81" i="142"/>
  <c r="M38" i="142"/>
  <c r="AC83" i="142"/>
  <c r="N83" i="142"/>
  <c r="AC81" i="142"/>
  <c r="M79" i="142"/>
  <c r="AB40" i="142"/>
  <c r="M83" i="143"/>
  <c r="AB83" i="143"/>
  <c r="M40" i="143"/>
  <c r="M81" i="143"/>
  <c r="AB81" i="144"/>
  <c r="M38" i="144"/>
  <c r="AC81" i="144"/>
  <c r="AB38" i="144"/>
  <c r="AB40" i="144"/>
  <c r="M81" i="144"/>
  <c r="AB81" i="145"/>
  <c r="M38" i="145"/>
  <c r="AC81" i="145"/>
  <c r="AB36" i="145"/>
  <c r="M79" i="145"/>
  <c r="M81" i="145"/>
  <c r="AB81" i="146"/>
  <c r="M38" i="146"/>
  <c r="AC40" i="146"/>
  <c r="N38" i="146"/>
  <c r="AB81" i="147"/>
  <c r="M38" i="147"/>
  <c r="AC81" i="147"/>
  <c r="AB81" i="148"/>
  <c r="M38" i="148"/>
  <c r="AB81" i="149"/>
  <c r="M38" i="149"/>
  <c r="AB40" i="149"/>
  <c r="M83" i="150"/>
  <c r="N40" i="150"/>
  <c r="AB81" i="151"/>
  <c r="M40" i="151"/>
  <c r="AC81" i="151"/>
  <c r="O90" i="152"/>
  <c r="N86" i="152"/>
  <c r="V89" i="152"/>
  <c r="F89" i="152"/>
  <c r="N88" i="152" s="1"/>
  <c r="O92" i="152"/>
  <c r="F93" i="152"/>
  <c r="N92" i="152" s="1"/>
  <c r="H91" i="152"/>
  <c r="AD92" i="152"/>
  <c r="AD90" i="152"/>
  <c r="AD86" i="152"/>
  <c r="N90" i="152"/>
  <c r="AE92" i="152"/>
  <c r="AE90" i="152"/>
  <c r="AD88" i="152"/>
  <c r="AC83" i="151"/>
  <c r="N38" i="151"/>
  <c r="AB83" i="151"/>
  <c r="N81" i="151"/>
  <c r="M38" i="151"/>
  <c r="AB38" i="151"/>
  <c r="AB40" i="151"/>
  <c r="N40" i="151"/>
  <c r="AC40" i="151"/>
  <c r="N83" i="151"/>
  <c r="AC83" i="150"/>
  <c r="AB79" i="150"/>
  <c r="AB36" i="150"/>
  <c r="N83" i="150"/>
  <c r="M79" i="150"/>
  <c r="M81" i="150"/>
  <c r="N38" i="150"/>
  <c r="AB81" i="150"/>
  <c r="AC81" i="150"/>
  <c r="AC38" i="150"/>
  <c r="AC40" i="150"/>
  <c r="M40" i="150"/>
  <c r="M40" i="149"/>
  <c r="AB38" i="149"/>
  <c r="AB83" i="149"/>
  <c r="AC81" i="149"/>
  <c r="N40" i="149"/>
  <c r="M83" i="149"/>
  <c r="AC83" i="149"/>
  <c r="AC40" i="149"/>
  <c r="M79" i="149"/>
  <c r="N38" i="149"/>
  <c r="AB83" i="148"/>
  <c r="N83" i="148"/>
  <c r="AC81" i="148"/>
  <c r="M40" i="148"/>
  <c r="AC83" i="148"/>
  <c r="AB40" i="148"/>
  <c r="M79" i="148"/>
  <c r="AC40" i="148"/>
  <c r="N38" i="148"/>
  <c r="M89" i="131"/>
  <c r="N91" i="131"/>
  <c r="M91" i="131"/>
  <c r="N89" i="131"/>
  <c r="AC91" i="131"/>
  <c r="AC89" i="131"/>
  <c r="AB40" i="147"/>
  <c r="AB83" i="147"/>
  <c r="AC83" i="147"/>
  <c r="M81" i="147"/>
  <c r="AC40" i="147"/>
  <c r="M79" i="147"/>
  <c r="M40" i="147"/>
  <c r="N38" i="147"/>
  <c r="N40" i="147"/>
  <c r="M83" i="147"/>
  <c r="M81" i="146"/>
  <c r="AB83" i="146"/>
  <c r="N83" i="146"/>
  <c r="AC81" i="146"/>
  <c r="AB40" i="146"/>
  <c r="M79" i="146"/>
  <c r="AC83" i="146"/>
  <c r="M40" i="146"/>
  <c r="AB40" i="145"/>
  <c r="AC40" i="145"/>
  <c r="N38" i="145"/>
  <c r="AB79" i="145"/>
  <c r="AB83" i="145"/>
  <c r="N81" i="145"/>
  <c r="M40" i="145"/>
  <c r="N40" i="145"/>
  <c r="M83" i="145"/>
  <c r="AC83" i="145"/>
  <c r="M40" i="144"/>
  <c r="AB83" i="144"/>
  <c r="AC40" i="144"/>
  <c r="AC83" i="144"/>
  <c r="M83" i="144"/>
  <c r="N40" i="144"/>
  <c r="AC38" i="144"/>
  <c r="N38" i="144"/>
  <c r="M79" i="144"/>
  <c r="AC83" i="143"/>
  <c r="AB81" i="143"/>
  <c r="AB40" i="143"/>
  <c r="M38" i="143"/>
  <c r="N38" i="143"/>
  <c r="AB38" i="143"/>
  <c r="N40" i="143"/>
  <c r="AC38" i="143"/>
  <c r="N83" i="143"/>
  <c r="AC81" i="143"/>
  <c r="AC40" i="143"/>
  <c r="M79" i="143"/>
  <c r="AB83" i="142"/>
  <c r="N40" i="142"/>
  <c r="AB38" i="142"/>
  <c r="AB36" i="142"/>
  <c r="M40" i="142"/>
  <c r="M81" i="142"/>
  <c r="AC40" i="142"/>
  <c r="N38" i="142"/>
  <c r="M83" i="141"/>
  <c r="AB36" i="141"/>
  <c r="M40" i="141"/>
  <c r="AC38" i="141"/>
  <c r="AB81" i="141"/>
  <c r="N83" i="141"/>
  <c r="N81" i="141"/>
  <c r="AC83" i="141"/>
  <c r="N40" i="141"/>
  <c r="AC81" i="141"/>
  <c r="N22" i="131" l="1"/>
  <c r="T22" i="131"/>
  <c r="N30" i="131"/>
  <c r="T30" i="131"/>
  <c r="G22" i="131" l="1"/>
  <c r="G36" i="131"/>
  <c r="G34" i="131"/>
  <c r="G32" i="131"/>
  <c r="A1" i="131"/>
  <c r="A52" i="131" s="1"/>
  <c r="R41" i="131"/>
  <c r="B41" i="131"/>
  <c r="T38" i="131"/>
  <c r="AA45" i="131" s="1"/>
  <c r="X47" i="131" s="1"/>
  <c r="N38" i="131"/>
  <c r="Z45" i="131" s="1"/>
  <c r="T36" i="131"/>
  <c r="AC43" i="131" s="1"/>
  <c r="V49" i="131" s="1"/>
  <c r="N36" i="131"/>
  <c r="AB43" i="131" s="1"/>
  <c r="T34" i="131"/>
  <c r="K45" i="131" s="1"/>
  <c r="H47" i="131" s="1"/>
  <c r="N34" i="131"/>
  <c r="J45" i="131" s="1"/>
  <c r="T32" i="131"/>
  <c r="M43" i="131" s="1"/>
  <c r="F49" i="131" s="1"/>
  <c r="N32" i="131"/>
  <c r="L43" i="131" s="1"/>
  <c r="AC45" i="131"/>
  <c r="X49" i="131" s="1"/>
  <c r="AB45" i="131"/>
  <c r="T28" i="131"/>
  <c r="AA43" i="131" s="1"/>
  <c r="V47" i="131" s="1"/>
  <c r="N28" i="131"/>
  <c r="Z43" i="131" s="1"/>
  <c r="W47" i="131" s="1"/>
  <c r="T26" i="131"/>
  <c r="M45" i="131" s="1"/>
  <c r="H49" i="131" s="1"/>
  <c r="N26" i="131"/>
  <c r="L45" i="131" s="1"/>
  <c r="T24" i="131"/>
  <c r="K43" i="131" s="1"/>
  <c r="F47" i="131" s="1"/>
  <c r="N24" i="131"/>
  <c r="J43" i="131" s="1"/>
  <c r="AC47" i="131"/>
  <c r="Z49" i="131" s="1"/>
  <c r="AB47" i="131"/>
  <c r="T20" i="131"/>
  <c r="Y43" i="131" s="1"/>
  <c r="V45" i="131" s="1"/>
  <c r="N20" i="131"/>
  <c r="X43" i="131" s="1"/>
  <c r="T18" i="131"/>
  <c r="M47" i="131" s="1"/>
  <c r="J49" i="131" s="1"/>
  <c r="N18" i="131"/>
  <c r="L47" i="131" s="1"/>
  <c r="T16" i="131"/>
  <c r="I43" i="131" s="1"/>
  <c r="F45" i="131" s="1"/>
  <c r="N16" i="131"/>
  <c r="H43" i="131" s="1"/>
  <c r="U32" i="131"/>
  <c r="G38" i="131" l="1"/>
  <c r="G30" i="131"/>
  <c r="AB41" i="131"/>
  <c r="U30" i="131"/>
  <c r="U22" i="131"/>
  <c r="U36" i="131"/>
  <c r="B45" i="131"/>
  <c r="H41" i="131" s="1"/>
  <c r="V41" i="131"/>
  <c r="B43" i="131"/>
  <c r="F41" i="131" s="1"/>
  <c r="R43" i="131"/>
  <c r="B49" i="131"/>
  <c r="L41" i="131" s="1"/>
  <c r="G18" i="131"/>
  <c r="U34" i="131"/>
  <c r="U24" i="131"/>
  <c r="B47" i="131"/>
  <c r="J41" i="131" s="1"/>
  <c r="L48" i="131"/>
  <c r="K49" i="131"/>
  <c r="J50" i="131" s="1"/>
  <c r="I49" i="131"/>
  <c r="H50" i="131" s="1"/>
  <c r="L46" i="131"/>
  <c r="J46" i="131"/>
  <c r="I47" i="131"/>
  <c r="H48" i="131" s="1"/>
  <c r="Z41" i="131"/>
  <c r="R47" i="131"/>
  <c r="U38" i="131"/>
  <c r="U28" i="131"/>
  <c r="AA49" i="131"/>
  <c r="Z50" i="131" s="1"/>
  <c r="AB48" i="131"/>
  <c r="AB46" i="131"/>
  <c r="Y49" i="131"/>
  <c r="X50" i="131" s="1"/>
  <c r="G45" i="131"/>
  <c r="O45" i="131" s="1"/>
  <c r="H44" i="131"/>
  <c r="O43" i="131"/>
  <c r="W45" i="131"/>
  <c r="V46" i="131" s="1"/>
  <c r="X44" i="131"/>
  <c r="AE43" i="131"/>
  <c r="J44" i="131"/>
  <c r="G47" i="131"/>
  <c r="O47" i="131" s="1"/>
  <c r="L44" i="131"/>
  <c r="G49" i="131"/>
  <c r="W49" i="131"/>
  <c r="V50" i="131" s="1"/>
  <c r="AB44" i="131"/>
  <c r="Z46" i="131"/>
  <c r="V48" i="131"/>
  <c r="U16" i="131"/>
  <c r="U18" i="131"/>
  <c r="U20" i="131"/>
  <c r="U26" i="131"/>
  <c r="X41" i="131"/>
  <c r="R45" i="131"/>
  <c r="Y47" i="131"/>
  <c r="AE47" i="131" s="1"/>
  <c r="R49" i="131"/>
  <c r="G16" i="131"/>
  <c r="G20" i="131"/>
  <c r="G24" i="131"/>
  <c r="G26" i="131"/>
  <c r="G28" i="131"/>
  <c r="Z44" i="131"/>
  <c r="R35" i="130"/>
  <c r="R1" i="130"/>
  <c r="T43" i="130"/>
  <c r="P63" i="130" s="1"/>
  <c r="Q43" i="130"/>
  <c r="P57" i="130" s="1"/>
  <c r="N43" i="130"/>
  <c r="E57" i="130" s="1"/>
  <c r="I43" i="130"/>
  <c r="P54" i="130" s="1"/>
  <c r="F43" i="130"/>
  <c r="E54" i="130" s="1"/>
  <c r="C43" i="130"/>
  <c r="W9" i="130"/>
  <c r="P26" i="130" s="1"/>
  <c r="T9" i="130"/>
  <c r="E26" i="130" s="1"/>
  <c r="Q9" i="130"/>
  <c r="P23" i="130" s="1"/>
  <c r="N9" i="130"/>
  <c r="I9" i="130"/>
  <c r="P20" i="130" s="1"/>
  <c r="F9" i="130"/>
  <c r="E20" i="130" s="1"/>
  <c r="C9" i="130"/>
  <c r="E29" i="130" s="1"/>
  <c r="O63" i="130"/>
  <c r="I63" i="130"/>
  <c r="O60" i="130"/>
  <c r="I60" i="130"/>
  <c r="E60" i="130"/>
  <c r="O57" i="130"/>
  <c r="I57" i="130"/>
  <c r="O54" i="130"/>
  <c r="I54" i="130"/>
  <c r="F36" i="130"/>
  <c r="O32" i="130"/>
  <c r="I32" i="130"/>
  <c r="O29" i="130"/>
  <c r="I29" i="130"/>
  <c r="O26" i="130"/>
  <c r="I26" i="130"/>
  <c r="O23" i="130"/>
  <c r="I23" i="130"/>
  <c r="O20" i="130"/>
  <c r="I20" i="130"/>
  <c r="E23" i="130"/>
  <c r="F2" i="130"/>
  <c r="O49" i="131" l="1"/>
  <c r="F48" i="131"/>
  <c r="N47" i="131" s="1"/>
  <c r="F50" i="131"/>
  <c r="AE45" i="131"/>
  <c r="F46" i="131"/>
  <c r="N45" i="131" s="1"/>
  <c r="AD49" i="131"/>
  <c r="X48" i="131"/>
  <c r="N43" i="131"/>
  <c r="AE49" i="131"/>
  <c r="AD43" i="131"/>
  <c r="N49" i="131"/>
  <c r="AD47" i="131"/>
  <c r="AD45" i="131"/>
  <c r="P63" i="125"/>
  <c r="E60" i="125"/>
  <c r="P57" i="125"/>
  <c r="E57" i="125"/>
  <c r="P54" i="125"/>
  <c r="E54" i="125"/>
  <c r="W9" i="125"/>
  <c r="P26" i="125" s="1"/>
  <c r="T9" i="125"/>
  <c r="E26" i="125" s="1"/>
  <c r="Q9" i="125"/>
  <c r="P23" i="125" s="1"/>
  <c r="N9" i="125"/>
  <c r="E23" i="125" s="1"/>
  <c r="I9" i="125"/>
  <c r="P20" i="125" s="1"/>
  <c r="F9" i="125"/>
  <c r="E20" i="125" s="1"/>
  <c r="C9" i="125"/>
  <c r="E29" i="125" s="1"/>
  <c r="R35" i="125"/>
  <c r="R1" i="125"/>
  <c r="F36" i="125"/>
  <c r="R1" i="127"/>
  <c r="C2" i="127" l="1"/>
  <c r="F2" i="125"/>
  <c r="E24" i="127" l="1"/>
  <c r="I24" i="127"/>
  <c r="O24" i="127"/>
  <c r="P24" i="127"/>
  <c r="E30" i="127"/>
  <c r="I30" i="127"/>
  <c r="O30" i="127"/>
  <c r="P30" i="127"/>
  <c r="I37" i="127"/>
  <c r="O37" i="127"/>
  <c r="I20" i="125"/>
  <c r="O20" i="125"/>
  <c r="I23" i="125"/>
  <c r="O23" i="125"/>
  <c r="I26" i="125"/>
  <c r="O26" i="125"/>
  <c r="I29" i="125"/>
  <c r="O29" i="125"/>
  <c r="I32" i="125"/>
  <c r="O32" i="125"/>
  <c r="I54" i="125"/>
  <c r="O54" i="125"/>
  <c r="I57" i="125"/>
  <c r="O57" i="125"/>
  <c r="I60" i="125"/>
  <c r="O60" i="125"/>
  <c r="I63" i="125"/>
  <c r="O63" i="125"/>
  <c r="R51" i="124"/>
  <c r="U10" i="124"/>
  <c r="Q10" i="124"/>
</calcChain>
</file>

<file path=xl/sharedStrings.xml><?xml version="1.0" encoding="utf-8"?>
<sst xmlns="http://schemas.openxmlformats.org/spreadsheetml/2006/main" count="3186" uniqueCount="737">
  <si>
    <t>第50回栃木県U-12サッカー選手権大会　抽選順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3">
      <t>チュウセン</t>
    </rPh>
    <rPh sb="23" eb="24">
      <t>ジュン</t>
    </rPh>
    <phoneticPr fontId="3"/>
  </si>
  <si>
    <t>両毛→北那須→塩谷南那須→宇河→上都賀→芳賀→下都賀</t>
    <rPh sb="0" eb="2">
      <t>リョウモウ</t>
    </rPh>
    <rPh sb="3" eb="4">
      <t>キタ</t>
    </rPh>
    <rPh sb="4" eb="6">
      <t>ナス</t>
    </rPh>
    <rPh sb="7" eb="9">
      <t>シオヤ</t>
    </rPh>
    <rPh sb="9" eb="12">
      <t>ミナミナス</t>
    </rPh>
    <rPh sb="13" eb="15">
      <t>ウカワ</t>
    </rPh>
    <rPh sb="16" eb="19">
      <t>カミツガ</t>
    </rPh>
    <rPh sb="20" eb="22">
      <t>ハガ</t>
    </rPh>
    <rPh sb="23" eb="26">
      <t>シモツガ</t>
    </rPh>
    <phoneticPr fontId="3"/>
  </si>
  <si>
    <t>【会場担当】</t>
    <rPh sb="1" eb="3">
      <t>カイジョウ</t>
    </rPh>
    <rPh sb="3" eb="5">
      <t>タントウ</t>
    </rPh>
    <phoneticPr fontId="3"/>
  </si>
  <si>
    <t>N6</t>
  </si>
  <si>
    <t>喜連川ＳＣＪｒ</t>
    <phoneticPr fontId="3"/>
  </si>
  <si>
    <t>SAKURAｸﾞﾘｰﾝﾌｨｰﾙﾄﾞ(AB)</t>
    <phoneticPr fontId="43"/>
  </si>
  <si>
    <t>A6</t>
  </si>
  <si>
    <t>上河内ジュニアサッカークラブ</t>
  </si>
  <si>
    <t>宇都宮市サッカー場（平出）（AB）</t>
    <rPh sb="0" eb="4">
      <t>ウツノミヤシ</t>
    </rPh>
    <rPh sb="8" eb="9">
      <t>ジョウ</t>
    </rPh>
    <rPh sb="10" eb="12">
      <t>ヒライデ</t>
    </rPh>
    <phoneticPr fontId="43"/>
  </si>
  <si>
    <t>V6</t>
  </si>
  <si>
    <t>御厨フットボールクラブ</t>
  </si>
  <si>
    <t>足利本町グランド</t>
    <rPh sb="0" eb="2">
      <t>アシカガ</t>
    </rPh>
    <rPh sb="2" eb="4">
      <t>ホンチョウ</t>
    </rPh>
    <phoneticPr fontId="43"/>
  </si>
  <si>
    <t>C6</t>
  </si>
  <si>
    <t>Ｋ－ＷＥＳＴ．ＦＣ２００１</t>
  </si>
  <si>
    <t>足利市西部多目的運動場（あしスタ）A</t>
    <rPh sb="0" eb="3">
      <t>アシカガシ</t>
    </rPh>
    <rPh sb="3" eb="5">
      <t>セイブ</t>
    </rPh>
    <rPh sb="5" eb="8">
      <t>タモクテキ</t>
    </rPh>
    <rPh sb="8" eb="11">
      <t>ウンドウジョウ</t>
    </rPh>
    <phoneticPr fontId="43"/>
  </si>
  <si>
    <t>B6</t>
  </si>
  <si>
    <t>足利サッカークラブジュニア</t>
  </si>
  <si>
    <t>足利市西部多目的運動場（あしスタ）B</t>
    <rPh sb="0" eb="3">
      <t>アシカガシ</t>
    </rPh>
    <rPh sb="3" eb="5">
      <t>セイブ</t>
    </rPh>
    <rPh sb="5" eb="8">
      <t>タモクテキ</t>
    </rPh>
    <rPh sb="8" eb="11">
      <t>ウンドウジョウ</t>
    </rPh>
    <phoneticPr fontId="43"/>
  </si>
  <si>
    <t>R6</t>
  </si>
  <si>
    <t>足利サッカークラブジュニアＵー１１</t>
  </si>
  <si>
    <t>五十部運動公園サッカー場A</t>
    <rPh sb="0" eb="3">
      <t>ヨベ</t>
    </rPh>
    <rPh sb="3" eb="5">
      <t>ウンドウ</t>
    </rPh>
    <rPh sb="5" eb="7">
      <t>コウエン</t>
    </rPh>
    <rPh sb="11" eb="12">
      <t>ジョウ</t>
    </rPh>
    <phoneticPr fontId="43"/>
  </si>
  <si>
    <t>O6</t>
  </si>
  <si>
    <t>ＦＣ毛野</t>
  </si>
  <si>
    <t>五十部運動公園サッカー場B</t>
    <rPh sb="0" eb="3">
      <t>ヨベ</t>
    </rPh>
    <rPh sb="3" eb="5">
      <t>ウンドウ</t>
    </rPh>
    <rPh sb="5" eb="7">
      <t>コウエン</t>
    </rPh>
    <rPh sb="11" eb="12">
      <t>ジョウ</t>
    </rPh>
    <phoneticPr fontId="43"/>
  </si>
  <si>
    <t>X6</t>
  </si>
  <si>
    <t>岡西ＦＣ</t>
  </si>
  <si>
    <t>鬼怒グリーンパーク白沢A</t>
    <rPh sb="0" eb="2">
      <t>キヌ</t>
    </rPh>
    <rPh sb="9" eb="11">
      <t>シラサワ</t>
    </rPh>
    <phoneticPr fontId="43"/>
  </si>
  <si>
    <t>D6</t>
  </si>
  <si>
    <t>宝木キッカーズ</t>
  </si>
  <si>
    <t>鬼怒グリーンパーク白沢B</t>
    <rPh sb="0" eb="2">
      <t>キヌ</t>
    </rPh>
    <rPh sb="9" eb="11">
      <t>シラサワ</t>
    </rPh>
    <phoneticPr fontId="43"/>
  </si>
  <si>
    <t>Q6</t>
  </si>
  <si>
    <t>清原サッカースポーツ少年団</t>
  </si>
  <si>
    <t>宇都宮市石井緑地サッカー場３</t>
    <rPh sb="0" eb="4">
      <t>ウツノミヤシ</t>
    </rPh>
    <rPh sb="4" eb="8">
      <t>イシイリョクチ</t>
    </rPh>
    <rPh sb="12" eb="13">
      <t>ジョウ</t>
    </rPh>
    <phoneticPr fontId="43"/>
  </si>
  <si>
    <t>H6</t>
  </si>
  <si>
    <t>ＦＣみらい V</t>
  </si>
  <si>
    <t>宇都宮市石井緑地サッカー場４</t>
    <rPh sb="0" eb="4">
      <t>ウツノミヤシ</t>
    </rPh>
    <rPh sb="4" eb="8">
      <t>イシイリョクチ</t>
    </rPh>
    <rPh sb="12" eb="13">
      <t>ジョウ</t>
    </rPh>
    <phoneticPr fontId="43"/>
  </si>
  <si>
    <t>Y6</t>
  </si>
  <si>
    <t>ウエストフットコム</t>
    <phoneticPr fontId="3"/>
  </si>
  <si>
    <t>宇都宮市石井緑地サッカー場５</t>
    <rPh sb="0" eb="4">
      <t>ウツノミヤシ</t>
    </rPh>
    <rPh sb="4" eb="8">
      <t>イシイリョクチ</t>
    </rPh>
    <rPh sb="12" eb="13">
      <t>ジョウ</t>
    </rPh>
    <phoneticPr fontId="43"/>
  </si>
  <si>
    <t>E6</t>
  </si>
  <si>
    <t>ウエストフットコムＵ１１</t>
  </si>
  <si>
    <t>宇都宮市石井緑地サッカー場６</t>
    <rPh sb="0" eb="4">
      <t>ウツノミヤシ</t>
    </rPh>
    <rPh sb="4" eb="8">
      <t>イシイリョクチ</t>
    </rPh>
    <rPh sb="12" eb="13">
      <t>ジョウ</t>
    </rPh>
    <phoneticPr fontId="43"/>
  </si>
  <si>
    <t>I6</t>
  </si>
  <si>
    <t>北押原ＦＣ</t>
    <phoneticPr fontId="3"/>
  </si>
  <si>
    <t>鹿沼運動公園陸上競技場A</t>
    <rPh sb="0" eb="4">
      <t>カヌマウンドウ</t>
    </rPh>
    <rPh sb="4" eb="6">
      <t>コウエン</t>
    </rPh>
    <rPh sb="6" eb="8">
      <t>リクジョウ</t>
    </rPh>
    <rPh sb="8" eb="11">
      <t>キョウギジョウ</t>
    </rPh>
    <phoneticPr fontId="43"/>
  </si>
  <si>
    <t>F6</t>
  </si>
  <si>
    <t>ＦＣあわのレジェンド</t>
  </si>
  <si>
    <t>鹿沼運動公園陸上競技場B</t>
    <rPh sb="0" eb="4">
      <t>カヌマウンドウ</t>
    </rPh>
    <rPh sb="4" eb="6">
      <t>コウエン</t>
    </rPh>
    <rPh sb="6" eb="8">
      <t>リクジョウ</t>
    </rPh>
    <rPh sb="8" eb="11">
      <t>キョウギジョウ</t>
    </rPh>
    <phoneticPr fontId="43"/>
  </si>
  <si>
    <t>K6</t>
  </si>
  <si>
    <t>祖母井クラブ</t>
  </si>
  <si>
    <t>けやき台公園サッカー場A</t>
    <rPh sb="2" eb="3">
      <t>ダイ</t>
    </rPh>
    <rPh sb="4" eb="6">
      <t>コウエン</t>
    </rPh>
    <rPh sb="9" eb="10">
      <t>ジョウ</t>
    </rPh>
    <phoneticPr fontId="43"/>
  </si>
  <si>
    <t>U6</t>
  </si>
  <si>
    <t>真岡西サッカークラブブリッツ</t>
  </si>
  <si>
    <t>けやき台公園サッカー場B</t>
    <rPh sb="2" eb="3">
      <t>ダイ</t>
    </rPh>
    <rPh sb="4" eb="6">
      <t>コウエン</t>
    </rPh>
    <rPh sb="9" eb="10">
      <t>ジョウ</t>
    </rPh>
    <phoneticPr fontId="43"/>
  </si>
  <si>
    <t>W6</t>
  </si>
  <si>
    <t>ＪＦＣアミスタＵ１１</t>
  </si>
  <si>
    <t>上の原緑地公園サッカー場A</t>
    <rPh sb="0" eb="1">
      <t>ウエ</t>
    </rPh>
    <rPh sb="2" eb="3">
      <t>ハラ</t>
    </rPh>
    <rPh sb="3" eb="5">
      <t>リョクチ</t>
    </rPh>
    <rPh sb="5" eb="7">
      <t>コウエン</t>
    </rPh>
    <rPh sb="11" eb="12">
      <t>ジョウ</t>
    </rPh>
    <phoneticPr fontId="43"/>
  </si>
  <si>
    <t>P6</t>
  </si>
  <si>
    <t>益子ＳＣ</t>
  </si>
  <si>
    <t>上の原緑地公園サッカー場B</t>
    <rPh sb="0" eb="1">
      <t>ウエ</t>
    </rPh>
    <rPh sb="2" eb="3">
      <t>ハラ</t>
    </rPh>
    <rPh sb="3" eb="5">
      <t>リョクチ</t>
    </rPh>
    <rPh sb="5" eb="7">
      <t>コウエン</t>
    </rPh>
    <rPh sb="11" eb="12">
      <t>ジョウ</t>
    </rPh>
    <phoneticPr fontId="43"/>
  </si>
  <si>
    <t>M6</t>
  </si>
  <si>
    <t>赤羽スポーツ少年団</t>
  </si>
  <si>
    <t>城見ヶ丘運動公園A</t>
    <rPh sb="0" eb="4">
      <t>シロミガオカ</t>
    </rPh>
    <rPh sb="4" eb="6">
      <t>ウンドウ</t>
    </rPh>
    <rPh sb="6" eb="8">
      <t>コウエン</t>
    </rPh>
    <phoneticPr fontId="43"/>
  </si>
  <si>
    <t>J6</t>
  </si>
  <si>
    <t>ＪＦＣアミスタ市貝</t>
  </si>
  <si>
    <t>城見ヶ丘運動公園B</t>
    <rPh sb="0" eb="4">
      <t>シロミガオカ</t>
    </rPh>
    <rPh sb="4" eb="6">
      <t>ウンドウ</t>
    </rPh>
    <rPh sb="6" eb="8">
      <t>コウエン</t>
    </rPh>
    <phoneticPr fontId="43"/>
  </si>
  <si>
    <t>Z6</t>
  </si>
  <si>
    <t>南河内サッカースポーツ少年団</t>
  </si>
  <si>
    <t>別処山公園サッカー場A</t>
    <rPh sb="0" eb="1">
      <t>ベツ</t>
    </rPh>
    <rPh sb="1" eb="2">
      <t>トコロ</t>
    </rPh>
    <rPh sb="2" eb="3">
      <t>ヤマ</t>
    </rPh>
    <rPh sb="3" eb="5">
      <t>コウエン</t>
    </rPh>
    <rPh sb="9" eb="10">
      <t>ジョウ</t>
    </rPh>
    <phoneticPr fontId="43"/>
  </si>
  <si>
    <t>G6</t>
  </si>
  <si>
    <t>ＪＦＣ　Ｗｉｎｇ</t>
  </si>
  <si>
    <t>別処山公園サッカー場B</t>
    <rPh sb="0" eb="1">
      <t>ベツ</t>
    </rPh>
    <rPh sb="1" eb="2">
      <t>トコロ</t>
    </rPh>
    <rPh sb="2" eb="3">
      <t>ヤマ</t>
    </rPh>
    <rPh sb="3" eb="5">
      <t>コウエン</t>
    </rPh>
    <rPh sb="9" eb="10">
      <t>ジョウ</t>
    </rPh>
    <phoneticPr fontId="43"/>
  </si>
  <si>
    <t>S6</t>
  </si>
  <si>
    <t>石橋ＦＣ</t>
  </si>
  <si>
    <t>大松山運動公園多目的グランドA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43"/>
  </si>
  <si>
    <t>T6</t>
  </si>
  <si>
    <t>国分寺サッカークラブ</t>
  </si>
  <si>
    <t>大松山運動公園多目的グランドB</t>
    <rPh sb="0" eb="3">
      <t>オオマツヤマ</t>
    </rPh>
    <rPh sb="3" eb="5">
      <t>ウンドウ</t>
    </rPh>
    <rPh sb="5" eb="7">
      <t>コウエン</t>
    </rPh>
    <rPh sb="7" eb="10">
      <t>タモクテキ</t>
    </rPh>
    <phoneticPr fontId="43"/>
  </si>
  <si>
    <t>L6</t>
  </si>
  <si>
    <t>栃木ウーヴァＦＣ・Ｕ－１２</t>
  </si>
  <si>
    <t>大平運動公園第2多目的広場</t>
    <rPh sb="0" eb="2">
      <t>オオヒラ</t>
    </rPh>
    <rPh sb="2" eb="4">
      <t>ウンドウ</t>
    </rPh>
    <rPh sb="4" eb="6">
      <t>コウエン</t>
    </rPh>
    <rPh sb="6" eb="7">
      <t>ダイ</t>
    </rPh>
    <rPh sb="8" eb="11">
      <t>タモクテキ</t>
    </rPh>
    <rPh sb="11" eb="13">
      <t>ヒロバ</t>
    </rPh>
    <phoneticPr fontId="43"/>
  </si>
  <si>
    <t>【両毛地区】</t>
    <rPh sb="1" eb="3">
      <t>リョウモウ</t>
    </rPh>
    <phoneticPr fontId="46"/>
  </si>
  <si>
    <t>X3</t>
  </si>
  <si>
    <t>葛生ＦＣ</t>
  </si>
  <si>
    <t>G3</t>
  </si>
  <si>
    <t>ＦＥ．アトレチコ　佐野</t>
  </si>
  <si>
    <t>J2</t>
  </si>
  <si>
    <t>犬伏フットボールクラブ</t>
  </si>
  <si>
    <t>B4</t>
  </si>
  <si>
    <t>佐野ＳＳＳ</t>
  </si>
  <si>
    <t>E1</t>
  </si>
  <si>
    <t>呑竜ＦＣ</t>
  </si>
  <si>
    <t>P1</t>
  </si>
  <si>
    <t>ＦＣ　ＳＨＵＪＡＫＵ</t>
  </si>
  <si>
    <t>E5</t>
  </si>
  <si>
    <t>田沼ＦＣリュミエールＳ</t>
  </si>
  <si>
    <t>O2</t>
  </si>
  <si>
    <t>ＧＲＳ足利Ｊｒ．</t>
  </si>
  <si>
    <t>S2</t>
  </si>
  <si>
    <t>ＪＦＣ　足利ラトゥール</t>
  </si>
  <si>
    <t>Z3</t>
  </si>
  <si>
    <t>坂西ジュニオール</t>
  </si>
  <si>
    <t>H2</t>
  </si>
  <si>
    <t>山辺千歳ＦＣ</t>
  </si>
  <si>
    <t>F1</t>
  </si>
  <si>
    <t>三重・山前ＦＣ</t>
  </si>
  <si>
    <t>P4</t>
  </si>
  <si>
    <t>北郷ＦＣ</t>
  </si>
  <si>
    <t>【北那須地区】</t>
    <rPh sb="1" eb="2">
      <t>キタ</t>
    </rPh>
    <rPh sb="2" eb="4">
      <t>ナス</t>
    </rPh>
    <rPh sb="4" eb="6">
      <t>チク</t>
    </rPh>
    <phoneticPr fontId="46"/>
  </si>
  <si>
    <t>R5</t>
  </si>
  <si>
    <t>大山フットボールクラブアミーゴ</t>
  </si>
  <si>
    <t>K4</t>
  </si>
  <si>
    <t>西那須野西ＳＣ</t>
    <phoneticPr fontId="3"/>
  </si>
  <si>
    <t>L1</t>
  </si>
  <si>
    <t>三島ＦＣ</t>
    <phoneticPr fontId="3"/>
  </si>
  <si>
    <t>S1</t>
  </si>
  <si>
    <t>三島Ｂｅａｓｔ</t>
    <phoneticPr fontId="3"/>
  </si>
  <si>
    <t>U1</t>
  </si>
  <si>
    <t>南イレブン</t>
  </si>
  <si>
    <t>J4</t>
  </si>
  <si>
    <t>稲村フットボールクラブ</t>
    <phoneticPr fontId="3"/>
  </si>
  <si>
    <t>A2</t>
  </si>
  <si>
    <t>高林・青木フットボールクラブ</t>
    <rPh sb="3" eb="5">
      <t>アオキ</t>
    </rPh>
    <phoneticPr fontId="36"/>
  </si>
  <si>
    <t>C1</t>
  </si>
  <si>
    <t>波立フットボールクラブ</t>
  </si>
  <si>
    <t>D4</t>
  </si>
  <si>
    <t>野原グランディオスＦＣ</t>
    <phoneticPr fontId="3"/>
  </si>
  <si>
    <t>Z4</t>
  </si>
  <si>
    <t>東那須野ＦＣフェニックス</t>
    <phoneticPr fontId="3"/>
  </si>
  <si>
    <t>F3</t>
  </si>
  <si>
    <t>ジヴェルチード那須</t>
    <phoneticPr fontId="3"/>
  </si>
  <si>
    <t>S4</t>
  </si>
  <si>
    <t>ボンジボーラ栃木</t>
    <rPh sb="6" eb="8">
      <t>トチギ</t>
    </rPh>
    <phoneticPr fontId="36"/>
  </si>
  <si>
    <t>C3</t>
  </si>
  <si>
    <t>ＫＯＨＡＲＵ　ＰＲＯＵＤ栃木フットボールクラブ</t>
    <phoneticPr fontId="3"/>
  </si>
  <si>
    <t>T3</t>
  </si>
  <si>
    <t>フットボールクラブガナドール大田原Ｕ１２</t>
  </si>
  <si>
    <t>W5</t>
  </si>
  <si>
    <t>市野沢ＦＣ</t>
    <phoneticPr fontId="3"/>
  </si>
  <si>
    <t>K1</t>
  </si>
  <si>
    <t>大田原城山サッカークラブ</t>
    <phoneticPr fontId="3"/>
  </si>
  <si>
    <t>A7</t>
  </si>
  <si>
    <t>黒羽Ｆ・ＦＣ</t>
    <phoneticPr fontId="3"/>
  </si>
  <si>
    <t>T5</t>
  </si>
  <si>
    <t>西原ＦＣ</t>
    <phoneticPr fontId="3"/>
  </si>
  <si>
    <t>O5</t>
  </si>
  <si>
    <t>紫塚ＦＣ</t>
    <phoneticPr fontId="3"/>
  </si>
  <si>
    <t>【塩谷・南那須地区】</t>
    <rPh sb="1" eb="3">
      <t>シオヤ</t>
    </rPh>
    <rPh sb="4" eb="7">
      <t>ミナミナス</t>
    </rPh>
    <rPh sb="7" eb="9">
      <t>チク</t>
    </rPh>
    <phoneticPr fontId="46"/>
  </si>
  <si>
    <t>O3</t>
  </si>
  <si>
    <t>フットボールクラブ片岡</t>
  </si>
  <si>
    <t>S5</t>
  </si>
  <si>
    <t>ＹＵＺＵＨＡ　ＦＣ　ジュニア</t>
    <phoneticPr fontId="3"/>
  </si>
  <si>
    <t>B1</t>
  </si>
  <si>
    <t>ヴェルフェ矢板Ｕ－１２・ｆｌｅｕｒ</t>
    <phoneticPr fontId="3"/>
  </si>
  <si>
    <t>Y3</t>
  </si>
  <si>
    <t>ヴェルフェ矢板Ｕ－１２・ｖｅｒｔ</t>
    <phoneticPr fontId="3"/>
  </si>
  <si>
    <t>F2</t>
  </si>
  <si>
    <t>ヴェルフェ矢板Ｕ－１２・ｂｌａｎｃ</t>
    <phoneticPr fontId="3"/>
  </si>
  <si>
    <t>Z1</t>
  </si>
  <si>
    <t>しおやＦＣヴィガウス</t>
    <phoneticPr fontId="3"/>
  </si>
  <si>
    <t>L4</t>
  </si>
  <si>
    <t>フットボールクラブ氏家オレンジ</t>
    <phoneticPr fontId="3"/>
  </si>
  <si>
    <t>H1</t>
  </si>
  <si>
    <t>フットボールクラブ氏家ホワイト</t>
    <phoneticPr fontId="3"/>
  </si>
  <si>
    <t>Q4</t>
  </si>
  <si>
    <t>熟田フットボールクラブ</t>
    <phoneticPr fontId="3"/>
  </si>
  <si>
    <t>E3</t>
  </si>
  <si>
    <t>上松山クラブ</t>
    <phoneticPr fontId="3"/>
  </si>
  <si>
    <t>E2</t>
  </si>
  <si>
    <t>ＦＣ　ＳＦｉＤＡ</t>
    <phoneticPr fontId="3"/>
  </si>
  <si>
    <t>N8</t>
  </si>
  <si>
    <t>さくらボン・ディ・ボーラ</t>
    <phoneticPr fontId="3"/>
  </si>
  <si>
    <t>U5</t>
  </si>
  <si>
    <t>阿久津サッカークラブ</t>
    <phoneticPr fontId="3"/>
  </si>
  <si>
    <t>L3</t>
  </si>
  <si>
    <t>ＢＬＵＥ　ＴＵＮＤＥＲ</t>
    <phoneticPr fontId="3"/>
  </si>
  <si>
    <t>N7</t>
  </si>
  <si>
    <t>高根沢西フットボールクラブ</t>
    <phoneticPr fontId="3"/>
  </si>
  <si>
    <t>M2</t>
  </si>
  <si>
    <t>ＦＣアラノ</t>
    <phoneticPr fontId="3"/>
  </si>
  <si>
    <t>Y2</t>
  </si>
  <si>
    <t>ＦＣバジェルボ那須烏山</t>
    <phoneticPr fontId="3"/>
  </si>
  <si>
    <t>【宇河地区】</t>
    <rPh sb="1" eb="2">
      <t>ヒサシ</t>
    </rPh>
    <rPh sb="2" eb="3">
      <t>カワ</t>
    </rPh>
    <rPh sb="3" eb="5">
      <t>チク</t>
    </rPh>
    <phoneticPr fontId="46"/>
  </si>
  <si>
    <t>H3</t>
  </si>
  <si>
    <t>河内ＳＣジュベニール</t>
  </si>
  <si>
    <t>N3</t>
  </si>
  <si>
    <t>国本ジュニアサッカークラブ</t>
  </si>
  <si>
    <t>E4</t>
  </si>
  <si>
    <t>Ｓ４　スペランツァ</t>
  </si>
  <si>
    <t>G5</t>
  </si>
  <si>
    <t>昭和・戸祭サッカークラブ</t>
  </si>
  <si>
    <t>Q3</t>
  </si>
  <si>
    <t>細谷サッカークラブ</t>
  </si>
  <si>
    <t>O1</t>
  </si>
  <si>
    <t>ともぞうサッカークラブ</t>
  </si>
  <si>
    <t>G4</t>
  </si>
  <si>
    <t>ともぞうサッカークラブＵ１１</t>
  </si>
  <si>
    <t>V5</t>
  </si>
  <si>
    <t>雀宮フットボールクラブ</t>
  </si>
  <si>
    <t>N5</t>
  </si>
  <si>
    <t>緑が丘ＹＦＣサッカー教室</t>
    <phoneticPr fontId="3"/>
  </si>
  <si>
    <t>D1</t>
  </si>
  <si>
    <t>ＮＰＯ法人サウス宇都宮スポーツクラブ</t>
  </si>
  <si>
    <t>D3</t>
  </si>
  <si>
    <t>ＦＣアリーバビクトリー</t>
  </si>
  <si>
    <t>Y4</t>
  </si>
  <si>
    <t>ＦＣアリーバフトゥーロ</t>
  </si>
  <si>
    <t>G1</t>
  </si>
  <si>
    <t>ｕｎｉｏｎｓｐｏｒｔｓｃｌｕｂ</t>
    <phoneticPr fontId="3"/>
  </si>
  <si>
    <t>W4</t>
  </si>
  <si>
    <t>石井フットボールクラブ</t>
  </si>
  <si>
    <t>V4</t>
  </si>
  <si>
    <t>陽東サッカースポーツ少年団</t>
  </si>
  <si>
    <t>J5</t>
  </si>
  <si>
    <t>ＦＣみらい P</t>
  </si>
  <si>
    <t>T2</t>
  </si>
  <si>
    <t>栃木サッカークラブ　Ｕ－１２</t>
  </si>
  <si>
    <t>J3</t>
  </si>
  <si>
    <t>豊郷ジュニアフットボールクラブ宇都宮</t>
  </si>
  <si>
    <t>V3</t>
  </si>
  <si>
    <t>ＦＣグランディール宇都宮</t>
  </si>
  <si>
    <t>K5</t>
  </si>
  <si>
    <t>みはらサッカークラブジュニア</t>
  </si>
  <si>
    <t>C2</t>
  </si>
  <si>
    <t>ＦＣスポルト宇都宮</t>
  </si>
  <si>
    <t>V1</t>
  </si>
  <si>
    <t>カテット白沢サッカースクール</t>
  </si>
  <si>
    <t>Y1</t>
  </si>
  <si>
    <t>カテット白沢サッカースクール ドイス</t>
  </si>
  <si>
    <t>L5</t>
  </si>
  <si>
    <t>ＦＣグラシアス</t>
  </si>
  <si>
    <t>P5</t>
  </si>
  <si>
    <t>ＩＳＯＳＯＣＣＥＲＣＬＵＢ</t>
  </si>
  <si>
    <t>R1</t>
  </si>
  <si>
    <t>宇都宮フットボールクラブジュニア</t>
  </si>
  <si>
    <t>I1</t>
  </si>
  <si>
    <t>宇大附属小サッカースポーツ少年団</t>
  </si>
  <si>
    <t>L2</t>
  </si>
  <si>
    <t>ＳＵＧＡＯサッカークラブ</t>
  </si>
  <si>
    <t>H5</t>
  </si>
  <si>
    <t>富士見サッカースポーツ少年団</t>
  </si>
  <si>
    <t>U3</t>
  </si>
  <si>
    <t>ブラッドレスサッカークラブ</t>
  </si>
  <si>
    <t>N4</t>
  </si>
  <si>
    <t>西部ＦＣ</t>
  </si>
  <si>
    <t>V2</t>
  </si>
  <si>
    <t>本郷北フットボールクラブ</t>
  </si>
  <si>
    <t>Y5</t>
  </si>
  <si>
    <t>上三川サッカークラブ</t>
  </si>
  <si>
    <t>A8</t>
  </si>
  <si>
    <t>ＴＥＡＭ　リフレＳＣ</t>
  </si>
  <si>
    <t>A1</t>
  </si>
  <si>
    <t>ＴＥＡＭ　リフレＳＣ　チェルビアット</t>
  </si>
  <si>
    <t>【上都賀地区】</t>
    <rPh sb="1" eb="4">
      <t>カミツガ</t>
    </rPh>
    <rPh sb="4" eb="6">
      <t>チク</t>
    </rPh>
    <phoneticPr fontId="46"/>
  </si>
  <si>
    <t>H4</t>
  </si>
  <si>
    <t>アルゼンチンサッカークラブ日光</t>
  </si>
  <si>
    <t>U4</t>
  </si>
  <si>
    <t>藤原ＦＣ</t>
  </si>
  <si>
    <t>R2</t>
  </si>
  <si>
    <t>Ｎ　Ｆ　Ｃ</t>
    <phoneticPr fontId="3"/>
  </si>
  <si>
    <t>A3</t>
  </si>
  <si>
    <t>ＮＩＫＫＯ．ＳＰＯＲＴＳ．ＣＬＵＢ</t>
  </si>
  <si>
    <t>B2</t>
  </si>
  <si>
    <t>今市ＦＣプログレス</t>
  </si>
  <si>
    <t>N2</t>
  </si>
  <si>
    <t>今市ジュニオール</t>
    <phoneticPr fontId="3"/>
  </si>
  <si>
    <t>W3</t>
  </si>
  <si>
    <t>さつきが丘スポーツ少年団サッカー部</t>
  </si>
  <si>
    <t>I2</t>
  </si>
  <si>
    <t>鹿沼東光ＦＣ</t>
    <phoneticPr fontId="3"/>
  </si>
  <si>
    <t>S3</t>
  </si>
  <si>
    <t>鹿沼西ＦＣ</t>
    <phoneticPr fontId="3"/>
  </si>
  <si>
    <t>B3</t>
  </si>
  <si>
    <t>ＫＳＣ鹿沼</t>
    <phoneticPr fontId="3"/>
  </si>
  <si>
    <t>【芳賀地区】</t>
    <rPh sb="1" eb="3">
      <t>ハガ</t>
    </rPh>
    <rPh sb="3" eb="5">
      <t>チク</t>
    </rPh>
    <phoneticPr fontId="46"/>
  </si>
  <si>
    <t>A5</t>
  </si>
  <si>
    <t>久下田ＦＣ</t>
  </si>
  <si>
    <t>C4</t>
  </si>
  <si>
    <t>ＪＦＣファイターズ</t>
  </si>
  <si>
    <t>Z2</t>
  </si>
  <si>
    <t>エスペランサＭＯＫＡ</t>
  </si>
  <si>
    <t>R4</t>
  </si>
  <si>
    <t>ＦＣ真岡２１ファンタジーＵ－１２</t>
  </si>
  <si>
    <t>P3</t>
  </si>
  <si>
    <t>ＦＣ真岡２１ファンタジーＵ－１１</t>
  </si>
  <si>
    <t>T1</t>
  </si>
  <si>
    <t>おおぞらＳＣスカイ</t>
  </si>
  <si>
    <t>X4</t>
  </si>
  <si>
    <t>おおぞらＳＣオーシャン</t>
  </si>
  <si>
    <t>G2</t>
  </si>
  <si>
    <t>ＨＦＣ．ＺＥＲＯ真岡</t>
  </si>
  <si>
    <t>M4</t>
  </si>
  <si>
    <t>ＨＦＣ真岡</t>
  </si>
  <si>
    <t>X5</t>
  </si>
  <si>
    <t>茂木ＦＣ</t>
  </si>
  <si>
    <t>M1</t>
  </si>
  <si>
    <t>ＦＣ中村</t>
  </si>
  <si>
    <t>R3</t>
  </si>
  <si>
    <t>ＦＣ中村Ｂ</t>
  </si>
  <si>
    <t>Q1</t>
  </si>
  <si>
    <t>Ｊ－ＳＰＯＲＴＳＦＯＯＴＢＡＬＬＣＬＵＢＵ－１２</t>
  </si>
  <si>
    <t>【下都賀地区】</t>
    <rPh sb="1" eb="4">
      <t>シモツガ</t>
    </rPh>
    <phoneticPr fontId="46"/>
  </si>
  <si>
    <t>F4</t>
  </si>
  <si>
    <t>都賀クラブジュニア</t>
  </si>
  <si>
    <t>Z5</t>
  </si>
  <si>
    <t>合戦場フットボールクラブ</t>
  </si>
  <si>
    <t>M3</t>
  </si>
  <si>
    <t>壬生町ジュニアサッカークラブ</t>
  </si>
  <si>
    <t>D2</t>
  </si>
  <si>
    <t>壬生ＦＣユナイテッド</t>
  </si>
  <si>
    <t>Q2</t>
  </si>
  <si>
    <t>岩舟ＪＦＣ</t>
  </si>
  <si>
    <t>W1</t>
  </si>
  <si>
    <t>野木ＳＳＳ</t>
  </si>
  <si>
    <t>B5</t>
  </si>
  <si>
    <t>藤岡ＪＦＣ</t>
  </si>
  <si>
    <t>M5</t>
  </si>
  <si>
    <t>Ｐｅｇａｓｕｓ藤岡２００７</t>
  </si>
  <si>
    <t>T4</t>
  </si>
  <si>
    <t>ＦＣプリメーロ</t>
  </si>
  <si>
    <t>F5</t>
  </si>
  <si>
    <t>ＦＣ城東</t>
  </si>
  <si>
    <t>O4</t>
  </si>
  <si>
    <t>ＦＣカンピオーネ</t>
  </si>
  <si>
    <t>I4</t>
  </si>
  <si>
    <t>小山三小　ＦＣ</t>
  </si>
  <si>
    <t>Q5</t>
  </si>
  <si>
    <t>大谷北ＦＣフォルテ</t>
  </si>
  <si>
    <t>D5</t>
  </si>
  <si>
    <t>ＦＣがむしゃら</t>
  </si>
  <si>
    <t>I3</t>
  </si>
  <si>
    <t>間東ＦＣミラクルズ</t>
  </si>
  <si>
    <t>K2</t>
  </si>
  <si>
    <t>大谷東フットボールクラブ</t>
  </si>
  <si>
    <t>I5</t>
  </si>
  <si>
    <t>小山ウエストＪＦＣ</t>
  </si>
  <si>
    <t>P2</t>
  </si>
  <si>
    <t>栃木ユナイテッド</t>
  </si>
  <si>
    <t>N1</t>
  </si>
  <si>
    <t>Ｆ．Ｃ．栃木ジュニア</t>
  </si>
  <si>
    <t>A4</t>
  </si>
  <si>
    <t>栃木ジュニオール</t>
  </si>
  <si>
    <t>U2</t>
  </si>
  <si>
    <t>ＴＯＣＨＩＧＩ　ＫＯＵ　ＦＣ</t>
  </si>
  <si>
    <t>C5</t>
  </si>
  <si>
    <t>ＳＡＫＵＲＡ　ＦＯＯＴＢＡＬＬ　ＣＬＵＢ　Ｊｒ</t>
  </si>
  <si>
    <t>W2</t>
  </si>
  <si>
    <t>ＭＯＲＡＮＧＯ栃木フットボールクラブＵ１２</t>
  </si>
  <si>
    <t>X2</t>
  </si>
  <si>
    <t>ＦＣ　ＶＡＬＯＮ</t>
  </si>
  <si>
    <t>K3</t>
  </si>
  <si>
    <t>ＦＣ　ＶＡＬＯＮ　Ｕ１１</t>
  </si>
  <si>
    <t>X1</t>
  </si>
  <si>
    <t>壬生アルマドールフットボールクラブ</t>
  </si>
  <si>
    <t>J1</t>
  </si>
  <si>
    <t>栃木Ｃｈａｒｍｅ．Ｆ．Ｃ</t>
  </si>
  <si>
    <t>第５０回栃木県U-１２サッカー選手権大会　組み合わせ表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1" eb="22">
      <t>ク</t>
    </rPh>
    <rPh sb="23" eb="24">
      <t>ア</t>
    </rPh>
    <rPh sb="26" eb="27">
      <t>ヒョウ</t>
    </rPh>
    <phoneticPr fontId="3"/>
  </si>
  <si>
    <t>■第1日  ２月６日  一次リーグ</t>
    <rPh sb="1" eb="2">
      <t>ダイ</t>
    </rPh>
    <rPh sb="7" eb="8">
      <t>ツキ</t>
    </rPh>
    <rPh sb="9" eb="10">
      <t>ニチ</t>
    </rPh>
    <phoneticPr fontId="3"/>
  </si>
  <si>
    <t>第1会場</t>
    <rPh sb="0" eb="1">
      <t>ダイ</t>
    </rPh>
    <rPh sb="2" eb="4">
      <t>カイジョウ</t>
    </rPh>
    <phoneticPr fontId="3"/>
  </si>
  <si>
    <t>第２会場</t>
    <rPh sb="0" eb="1">
      <t>ダイ</t>
    </rPh>
    <rPh sb="2" eb="3">
      <t>カイ</t>
    </rPh>
    <rPh sb="3" eb="4">
      <t>ジョウ</t>
    </rPh>
    <phoneticPr fontId="3"/>
  </si>
  <si>
    <t>第３会場</t>
    <rPh sb="0" eb="1">
      <t>ダイ</t>
    </rPh>
    <rPh sb="2" eb="3">
      <t>カイ</t>
    </rPh>
    <rPh sb="3" eb="4">
      <t>ジョウ</t>
    </rPh>
    <phoneticPr fontId="3"/>
  </si>
  <si>
    <t>第４会場</t>
    <rPh sb="0" eb="1">
      <t>ダイ</t>
    </rPh>
    <rPh sb="2" eb="4">
      <t>カイジョウ</t>
    </rPh>
    <phoneticPr fontId="3"/>
  </si>
  <si>
    <t>A</t>
  </si>
  <si>
    <t>AA</t>
  </si>
  <si>
    <t>B</t>
    <phoneticPr fontId="3"/>
  </si>
  <si>
    <t>BB</t>
    <phoneticPr fontId="3"/>
  </si>
  <si>
    <t>C</t>
    <phoneticPr fontId="3"/>
  </si>
  <si>
    <t>CC</t>
    <phoneticPr fontId="3"/>
  </si>
  <si>
    <t>D</t>
    <phoneticPr fontId="3"/>
  </si>
  <si>
    <t>DD</t>
    <phoneticPr fontId="3"/>
  </si>
  <si>
    <t>第５会場</t>
    <rPh sb="0" eb="1">
      <t>ダイ</t>
    </rPh>
    <rPh sb="2" eb="4">
      <t>カイジョウ</t>
    </rPh>
    <phoneticPr fontId="3"/>
  </si>
  <si>
    <t>第６会場</t>
    <rPh sb="0" eb="1">
      <t>ダイ</t>
    </rPh>
    <rPh sb="2" eb="3">
      <t>カイ</t>
    </rPh>
    <rPh sb="3" eb="4">
      <t>ジョウ</t>
    </rPh>
    <phoneticPr fontId="3"/>
  </si>
  <si>
    <t>第７会場</t>
    <rPh sb="0" eb="1">
      <t>ダイ</t>
    </rPh>
    <rPh sb="2" eb="3">
      <t>カイ</t>
    </rPh>
    <rPh sb="3" eb="4">
      <t>ジョウ</t>
    </rPh>
    <phoneticPr fontId="3"/>
  </si>
  <si>
    <t>第８会場</t>
    <rPh sb="0" eb="1">
      <t>ダイ</t>
    </rPh>
    <rPh sb="2" eb="4">
      <t>カイジョウ</t>
    </rPh>
    <phoneticPr fontId="3"/>
  </si>
  <si>
    <t>E</t>
    <phoneticPr fontId="3"/>
  </si>
  <si>
    <t>EE</t>
    <phoneticPr fontId="3"/>
  </si>
  <si>
    <t>F</t>
    <phoneticPr fontId="3"/>
  </si>
  <si>
    <t>FF</t>
    <phoneticPr fontId="3"/>
  </si>
  <si>
    <t>G</t>
    <phoneticPr fontId="3"/>
  </si>
  <si>
    <t>GG</t>
    <phoneticPr fontId="3"/>
  </si>
  <si>
    <t>H</t>
    <phoneticPr fontId="3"/>
  </si>
  <si>
    <t>HH</t>
    <phoneticPr fontId="3"/>
  </si>
  <si>
    <t>第９会場</t>
    <rPh sb="0" eb="1">
      <t>ダイ</t>
    </rPh>
    <rPh sb="2" eb="4">
      <t>カイジョウ</t>
    </rPh>
    <phoneticPr fontId="3"/>
  </si>
  <si>
    <t>第１０会場</t>
    <rPh sb="0" eb="1">
      <t>ダイ</t>
    </rPh>
    <rPh sb="3" eb="4">
      <t>カイ</t>
    </rPh>
    <rPh sb="4" eb="5">
      <t>ジョウ</t>
    </rPh>
    <phoneticPr fontId="3"/>
  </si>
  <si>
    <t>第１１会場</t>
    <rPh sb="0" eb="1">
      <t>ダイ</t>
    </rPh>
    <rPh sb="3" eb="4">
      <t>カイ</t>
    </rPh>
    <rPh sb="4" eb="5">
      <t>ジョウ</t>
    </rPh>
    <phoneticPr fontId="3"/>
  </si>
  <si>
    <t>第１２会場</t>
    <rPh sb="0" eb="1">
      <t>ダイ</t>
    </rPh>
    <rPh sb="3" eb="5">
      <t>カイジョウ</t>
    </rPh>
    <phoneticPr fontId="3"/>
  </si>
  <si>
    <t>I</t>
    <phoneticPr fontId="3"/>
  </si>
  <si>
    <t>II</t>
    <phoneticPr fontId="3"/>
  </si>
  <si>
    <t>J</t>
    <phoneticPr fontId="3"/>
  </si>
  <si>
    <t>JJ</t>
    <phoneticPr fontId="3"/>
  </si>
  <si>
    <t>K</t>
    <phoneticPr fontId="3"/>
  </si>
  <si>
    <t>KK</t>
    <phoneticPr fontId="3"/>
  </si>
  <si>
    <t>L</t>
    <phoneticPr fontId="3"/>
  </si>
  <si>
    <t>LL</t>
    <phoneticPr fontId="3"/>
  </si>
  <si>
    <t>第１３会場</t>
    <rPh sb="0" eb="1">
      <t>ダイ</t>
    </rPh>
    <rPh sb="3" eb="5">
      <t>カイジョウ</t>
    </rPh>
    <phoneticPr fontId="3"/>
  </si>
  <si>
    <t>第１４会場</t>
    <rPh sb="0" eb="1">
      <t>ダイ</t>
    </rPh>
    <rPh sb="3" eb="4">
      <t>カイ</t>
    </rPh>
    <rPh sb="4" eb="5">
      <t>ジョウ</t>
    </rPh>
    <phoneticPr fontId="3"/>
  </si>
  <si>
    <t>第１５会場</t>
    <rPh sb="0" eb="1">
      <t>ダイ</t>
    </rPh>
    <rPh sb="3" eb="4">
      <t>カイ</t>
    </rPh>
    <rPh sb="4" eb="5">
      <t>ジョウ</t>
    </rPh>
    <phoneticPr fontId="3"/>
  </si>
  <si>
    <t>第１６会場</t>
    <rPh sb="0" eb="1">
      <t>ダイ</t>
    </rPh>
    <rPh sb="3" eb="5">
      <t>カイジョウ</t>
    </rPh>
    <phoneticPr fontId="3"/>
  </si>
  <si>
    <t>M</t>
    <phoneticPr fontId="3"/>
  </si>
  <si>
    <t>MM</t>
    <phoneticPr fontId="3"/>
  </si>
  <si>
    <t>N</t>
  </si>
  <si>
    <t>NN</t>
  </si>
  <si>
    <t>O</t>
    <phoneticPr fontId="3"/>
  </si>
  <si>
    <t>OO</t>
    <phoneticPr fontId="3"/>
  </si>
  <si>
    <t>P</t>
    <phoneticPr fontId="3"/>
  </si>
  <si>
    <t>PP</t>
    <phoneticPr fontId="3"/>
  </si>
  <si>
    <t>第１７会場</t>
    <rPh sb="0" eb="1">
      <t>ダイ</t>
    </rPh>
    <rPh sb="3" eb="5">
      <t>カイジョウ</t>
    </rPh>
    <phoneticPr fontId="3"/>
  </si>
  <si>
    <t>第１８会場</t>
    <rPh sb="0" eb="1">
      <t>ダイ</t>
    </rPh>
    <rPh sb="3" eb="4">
      <t>カイ</t>
    </rPh>
    <rPh sb="4" eb="5">
      <t>ジョウ</t>
    </rPh>
    <phoneticPr fontId="3"/>
  </si>
  <si>
    <t>第１９会場</t>
    <rPh sb="0" eb="1">
      <t>ダイ</t>
    </rPh>
    <rPh sb="3" eb="4">
      <t>カイ</t>
    </rPh>
    <rPh sb="4" eb="5">
      <t>ジョウ</t>
    </rPh>
    <phoneticPr fontId="3"/>
  </si>
  <si>
    <t>第２０会場</t>
    <rPh sb="0" eb="1">
      <t>ダイ</t>
    </rPh>
    <rPh sb="3" eb="5">
      <t>カイジョウ</t>
    </rPh>
    <phoneticPr fontId="3"/>
  </si>
  <si>
    <t>Q</t>
    <phoneticPr fontId="3"/>
  </si>
  <si>
    <t>QQ</t>
    <phoneticPr fontId="3"/>
  </si>
  <si>
    <t>R</t>
    <phoneticPr fontId="3"/>
  </si>
  <si>
    <t>RR</t>
    <phoneticPr fontId="3"/>
  </si>
  <si>
    <t>S</t>
    <phoneticPr fontId="3"/>
  </si>
  <si>
    <t>SS</t>
    <phoneticPr fontId="3"/>
  </si>
  <si>
    <t>T</t>
    <phoneticPr fontId="3"/>
  </si>
  <si>
    <t>TT</t>
    <phoneticPr fontId="3"/>
  </si>
  <si>
    <t>第２１会場</t>
    <rPh sb="0" eb="1">
      <t>ダイ</t>
    </rPh>
    <rPh sb="3" eb="5">
      <t>カイジョウ</t>
    </rPh>
    <phoneticPr fontId="3"/>
  </si>
  <si>
    <t>第２２会場</t>
    <rPh sb="0" eb="1">
      <t>ダイ</t>
    </rPh>
    <rPh sb="3" eb="4">
      <t>カイ</t>
    </rPh>
    <rPh sb="4" eb="5">
      <t>ジョウ</t>
    </rPh>
    <phoneticPr fontId="3"/>
  </si>
  <si>
    <t>第２３会場</t>
    <rPh sb="0" eb="1">
      <t>ダイ</t>
    </rPh>
    <rPh sb="3" eb="4">
      <t>カイ</t>
    </rPh>
    <rPh sb="4" eb="5">
      <t>ジョウ</t>
    </rPh>
    <phoneticPr fontId="3"/>
  </si>
  <si>
    <t>第２４会場</t>
    <rPh sb="0" eb="1">
      <t>ダイ</t>
    </rPh>
    <rPh sb="3" eb="5">
      <t>カイジョウ</t>
    </rPh>
    <phoneticPr fontId="3"/>
  </si>
  <si>
    <t>U</t>
    <phoneticPr fontId="3"/>
  </si>
  <si>
    <t>UU</t>
    <phoneticPr fontId="3"/>
  </si>
  <si>
    <t>V</t>
    <phoneticPr fontId="3"/>
  </si>
  <si>
    <t>VV</t>
    <phoneticPr fontId="3"/>
  </si>
  <si>
    <t>W</t>
    <phoneticPr fontId="3"/>
  </si>
  <si>
    <t>WW</t>
    <phoneticPr fontId="3"/>
  </si>
  <si>
    <t>X</t>
    <phoneticPr fontId="3"/>
  </si>
  <si>
    <t>XX</t>
    <phoneticPr fontId="3"/>
  </si>
  <si>
    <t>第２５会場</t>
    <rPh sb="0" eb="1">
      <t>ダイ</t>
    </rPh>
    <rPh sb="3" eb="5">
      <t>カイジョウ</t>
    </rPh>
    <phoneticPr fontId="3"/>
  </si>
  <si>
    <t>第２６会場</t>
    <rPh sb="0" eb="1">
      <t>ダイ</t>
    </rPh>
    <rPh sb="3" eb="5">
      <t>カイジョウ</t>
    </rPh>
    <phoneticPr fontId="3"/>
  </si>
  <si>
    <t>Y</t>
    <phoneticPr fontId="3"/>
  </si>
  <si>
    <t>YY</t>
    <phoneticPr fontId="3"/>
  </si>
  <si>
    <t>Z</t>
  </si>
  <si>
    <t>ZZ</t>
  </si>
  <si>
    <t>第５０回栃木県Ｕ－１２サッカー選手権大会</t>
    <rPh sb="0" eb="1">
      <t>ダイ</t>
    </rPh>
    <rPh sb="3" eb="4">
      <t>カイ</t>
    </rPh>
    <rPh sb="4" eb="7">
      <t>トチギケン</t>
    </rPh>
    <rPh sb="15" eb="20">
      <t>センシュケンタイカイ</t>
    </rPh>
    <phoneticPr fontId="3"/>
  </si>
  <si>
    <t>決勝トーナメント</t>
  </si>
  <si>
    <t>■第2日　2月11日　１・２回戦　※会場は2月6日の試合結果にて決定</t>
    <rPh sb="1" eb="2">
      <t>ダイ</t>
    </rPh>
    <rPh sb="14" eb="16">
      <t>カイセン</t>
    </rPh>
    <rPh sb="18" eb="20">
      <t>カイジョウ</t>
    </rPh>
    <rPh sb="22" eb="23">
      <t>ツキ</t>
    </rPh>
    <rPh sb="24" eb="25">
      <t>ニチ</t>
    </rPh>
    <rPh sb="26" eb="28">
      <t>シアイ</t>
    </rPh>
    <rPh sb="28" eb="30">
      <t>ケッカ</t>
    </rPh>
    <rPh sb="32" eb="34">
      <t>ケッテイ</t>
    </rPh>
    <phoneticPr fontId="3"/>
  </si>
  <si>
    <t>栃木県グリーンスタジアムサブグランドA・B</t>
    <rPh sb="0" eb="3">
      <t>トチギケン</t>
    </rPh>
    <phoneticPr fontId="3"/>
  </si>
  <si>
    <t>市貝町城見ヶ丘運動公園A・B</t>
    <rPh sb="0" eb="3">
      <t>イチカイマチ</t>
    </rPh>
    <rPh sb="3" eb="7">
      <t>シロミガオカ</t>
    </rPh>
    <rPh sb="7" eb="9">
      <t>ウンドウ</t>
    </rPh>
    <rPh sb="9" eb="11">
      <t>コウエン</t>
    </rPh>
    <phoneticPr fontId="3"/>
  </si>
  <si>
    <t>真岡市総合運動公園運動広場A・B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ウンドウ</t>
    </rPh>
    <rPh sb="11" eb="13">
      <t>ヒロバ</t>
    </rPh>
    <phoneticPr fontId="3"/>
  </si>
  <si>
    <t>佐野市運動公園第２多目的球技場A・B</t>
    <rPh sb="0" eb="3">
      <t>サノシ</t>
    </rPh>
    <rPh sb="3" eb="5">
      <t>ウンドウ</t>
    </rPh>
    <rPh sb="5" eb="7">
      <t>コウエン</t>
    </rPh>
    <rPh sb="7" eb="8">
      <t>ダイ</t>
    </rPh>
    <rPh sb="9" eb="12">
      <t>タモクテキ</t>
    </rPh>
    <rPh sb="12" eb="15">
      <t>キュウギジョウ</t>
    </rPh>
    <phoneticPr fontId="3"/>
  </si>
  <si>
    <t>■第3日　2月13日　３回戦・準々決勝　</t>
    <rPh sb="1" eb="2">
      <t>ダイ</t>
    </rPh>
    <rPh sb="12" eb="14">
      <t>カイセン</t>
    </rPh>
    <rPh sb="15" eb="17">
      <t>ジュンジュン</t>
    </rPh>
    <rPh sb="17" eb="19">
      <t>ケッショウ</t>
    </rPh>
    <phoneticPr fontId="3"/>
  </si>
  <si>
    <t>■第4日　2月27日 　準決勝・決勝　</t>
    <rPh sb="1" eb="2">
      <t>ダイ</t>
    </rPh>
    <rPh sb="12" eb="15">
      <t>ジュンケッショウ</t>
    </rPh>
    <rPh sb="16" eb="18">
      <t>ケッショウ</t>
    </rPh>
    <phoneticPr fontId="3"/>
  </si>
  <si>
    <t>a会場</t>
    <rPh sb="1" eb="3">
      <t>カイジョウ</t>
    </rPh>
    <phoneticPr fontId="3"/>
  </si>
  <si>
    <t>A１位</t>
    <rPh sb="2" eb="3">
      <t>イ</t>
    </rPh>
    <phoneticPr fontId="3"/>
  </si>
  <si>
    <t>ZZ1位</t>
    <rPh sb="3" eb="4">
      <t>イ</t>
    </rPh>
    <phoneticPr fontId="3"/>
  </si>
  <si>
    <t>h会場</t>
    <rPh sb="1" eb="3">
      <t>カイジョウ</t>
    </rPh>
    <phoneticPr fontId="3"/>
  </si>
  <si>
    <t>B１位</t>
    <rPh sb="2" eb="3">
      <t>イ</t>
    </rPh>
    <phoneticPr fontId="3"/>
  </si>
  <si>
    <t>YY1位</t>
    <rPh sb="3" eb="4">
      <t>イ</t>
    </rPh>
    <phoneticPr fontId="3"/>
  </si>
  <si>
    <t>C１位</t>
    <rPh sb="2" eb="3">
      <t>イ</t>
    </rPh>
    <phoneticPr fontId="3"/>
  </si>
  <si>
    <t>XX1位</t>
    <rPh sb="3" eb="4">
      <t>イ</t>
    </rPh>
    <phoneticPr fontId="3"/>
  </si>
  <si>
    <t>a</t>
    <phoneticPr fontId="3"/>
  </si>
  <si>
    <t>h</t>
    <phoneticPr fontId="3"/>
  </si>
  <si>
    <t>D１位</t>
    <rPh sb="2" eb="3">
      <t>イ</t>
    </rPh>
    <phoneticPr fontId="3"/>
  </si>
  <si>
    <t>WW1位</t>
    <rPh sb="3" eb="4">
      <t>イ</t>
    </rPh>
    <phoneticPr fontId="3"/>
  </si>
  <si>
    <t>E１位</t>
    <rPh sb="2" eb="3">
      <t>イ</t>
    </rPh>
    <phoneticPr fontId="3"/>
  </si>
  <si>
    <t>VV1位</t>
    <rPh sb="3" eb="4">
      <t>イ</t>
    </rPh>
    <phoneticPr fontId="3"/>
  </si>
  <si>
    <t>F１位</t>
    <rPh sb="2" eb="3">
      <t>イ</t>
    </rPh>
    <phoneticPr fontId="3"/>
  </si>
  <si>
    <t>UU1位</t>
    <rPh sb="3" eb="4">
      <t>イ</t>
    </rPh>
    <phoneticPr fontId="3"/>
  </si>
  <si>
    <t>G１位</t>
    <rPh sb="2" eb="3">
      <t>イ</t>
    </rPh>
    <phoneticPr fontId="3"/>
  </si>
  <si>
    <t>TT1位</t>
    <rPh sb="3" eb="4">
      <t>イ</t>
    </rPh>
    <phoneticPr fontId="3"/>
  </si>
  <si>
    <t>g会場</t>
    <rPh sb="1" eb="3">
      <t>カイジョウ</t>
    </rPh>
    <phoneticPr fontId="3"/>
  </si>
  <si>
    <t>b会場</t>
    <rPh sb="1" eb="3">
      <t>カイジョウ</t>
    </rPh>
    <phoneticPr fontId="3"/>
  </si>
  <si>
    <t>H１位</t>
    <rPh sb="2" eb="3">
      <t>イ</t>
    </rPh>
    <phoneticPr fontId="3"/>
  </si>
  <si>
    <t>SS1位</t>
    <rPh sb="3" eb="4">
      <t>イ</t>
    </rPh>
    <phoneticPr fontId="3"/>
  </si>
  <si>
    <t>I１位</t>
    <rPh sb="2" eb="3">
      <t>イ</t>
    </rPh>
    <phoneticPr fontId="3"/>
  </si>
  <si>
    <t>RR1位</t>
    <rPh sb="3" eb="4">
      <t>イ</t>
    </rPh>
    <phoneticPr fontId="3"/>
  </si>
  <si>
    <t>J１位</t>
    <rPh sb="2" eb="3">
      <t>イ</t>
    </rPh>
    <phoneticPr fontId="3"/>
  </si>
  <si>
    <t>QQ1位</t>
    <rPh sb="3" eb="4">
      <t>イ</t>
    </rPh>
    <phoneticPr fontId="3"/>
  </si>
  <si>
    <t>b</t>
    <phoneticPr fontId="3"/>
  </si>
  <si>
    <t>g</t>
    <phoneticPr fontId="3"/>
  </si>
  <si>
    <t>K１位</t>
    <rPh sb="2" eb="3">
      <t>イ</t>
    </rPh>
    <phoneticPr fontId="3"/>
  </si>
  <si>
    <t>リアンビレッジ矢板（ヴェルフェドリームフィールド）</t>
    <rPh sb="7" eb="9">
      <t>ヤイタ</t>
    </rPh>
    <phoneticPr fontId="3"/>
  </si>
  <si>
    <t>PP1位</t>
    <rPh sb="3" eb="4">
      <t>イ</t>
    </rPh>
    <phoneticPr fontId="3"/>
  </si>
  <si>
    <t>L１位</t>
    <rPh sb="2" eb="3">
      <t>イ</t>
    </rPh>
    <phoneticPr fontId="3"/>
  </si>
  <si>
    <t>OO1位</t>
    <rPh sb="3" eb="4">
      <t>イ</t>
    </rPh>
    <phoneticPr fontId="3"/>
  </si>
  <si>
    <t>M１位</t>
    <rPh sb="2" eb="3">
      <t>イ</t>
    </rPh>
    <phoneticPr fontId="3"/>
  </si>
  <si>
    <t>NN1位</t>
    <rPh sb="3" eb="4">
      <t>イ</t>
    </rPh>
    <phoneticPr fontId="3"/>
  </si>
  <si>
    <t>c会場</t>
    <rPh sb="1" eb="3">
      <t>カイジョウ</t>
    </rPh>
    <phoneticPr fontId="3"/>
  </si>
  <si>
    <t>N1位</t>
    <rPh sb="2" eb="3">
      <t>イ</t>
    </rPh>
    <phoneticPr fontId="3"/>
  </si>
  <si>
    <t>MM1位</t>
    <rPh sb="3" eb="4">
      <t>イ</t>
    </rPh>
    <phoneticPr fontId="3"/>
  </si>
  <si>
    <t>f会場</t>
    <rPh sb="1" eb="3">
      <t>カイジョウ</t>
    </rPh>
    <phoneticPr fontId="3"/>
  </si>
  <si>
    <t>O1位</t>
    <rPh sb="2" eb="3">
      <t>イ</t>
    </rPh>
    <phoneticPr fontId="3"/>
  </si>
  <si>
    <t>LL1位</t>
    <rPh sb="3" eb="4">
      <t>イ</t>
    </rPh>
    <phoneticPr fontId="3"/>
  </si>
  <si>
    <t>真岡市総合運動公園陸上競技場</t>
    <rPh sb="0" eb="3">
      <t>モオカシ</t>
    </rPh>
    <rPh sb="3" eb="5">
      <t>ソウゴウ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3"/>
  </si>
  <si>
    <t>P1位</t>
    <rPh sb="2" eb="3">
      <t>イ</t>
    </rPh>
    <phoneticPr fontId="3"/>
  </si>
  <si>
    <t>KK1位</t>
    <rPh sb="3" eb="4">
      <t>イ</t>
    </rPh>
    <phoneticPr fontId="3"/>
  </si>
  <si>
    <t>c</t>
    <phoneticPr fontId="3"/>
  </si>
  <si>
    <t>f</t>
    <phoneticPr fontId="3"/>
  </si>
  <si>
    <t>Q1位</t>
    <rPh sb="2" eb="3">
      <t>イ</t>
    </rPh>
    <phoneticPr fontId="3"/>
  </si>
  <si>
    <t>JJ1位</t>
    <rPh sb="3" eb="4">
      <t>イ</t>
    </rPh>
    <phoneticPr fontId="3"/>
  </si>
  <si>
    <t>R1位</t>
    <rPh sb="2" eb="3">
      <t>イ</t>
    </rPh>
    <phoneticPr fontId="3"/>
  </si>
  <si>
    <t>II1位</t>
    <rPh sb="3" eb="4">
      <t>イ</t>
    </rPh>
    <phoneticPr fontId="3"/>
  </si>
  <si>
    <t>S1位</t>
    <rPh sb="2" eb="3">
      <t>イ</t>
    </rPh>
    <phoneticPr fontId="3"/>
  </si>
  <si>
    <t>HH1位</t>
    <rPh sb="3" eb="4">
      <t>イ</t>
    </rPh>
    <phoneticPr fontId="3"/>
  </si>
  <si>
    <t>T1位</t>
    <rPh sb="2" eb="3">
      <t>イ</t>
    </rPh>
    <phoneticPr fontId="3"/>
  </si>
  <si>
    <t>GG1位</t>
    <rPh sb="3" eb="4">
      <t>イ</t>
    </rPh>
    <phoneticPr fontId="3"/>
  </si>
  <si>
    <t>e会場</t>
    <rPh sb="1" eb="3">
      <t>カイジョウ</t>
    </rPh>
    <phoneticPr fontId="3"/>
  </si>
  <si>
    <t>d会場</t>
    <rPh sb="1" eb="3">
      <t>カイジョウ</t>
    </rPh>
    <phoneticPr fontId="3"/>
  </si>
  <si>
    <t>U1位</t>
    <rPh sb="2" eb="3">
      <t>イ</t>
    </rPh>
    <phoneticPr fontId="3"/>
  </si>
  <si>
    <t>FF1位</t>
    <rPh sb="3" eb="4">
      <t>イ</t>
    </rPh>
    <phoneticPr fontId="3"/>
  </si>
  <si>
    <t>V1位</t>
    <rPh sb="2" eb="3">
      <t>イ</t>
    </rPh>
    <phoneticPr fontId="3"/>
  </si>
  <si>
    <t>EE1位</t>
    <rPh sb="3" eb="4">
      <t>イ</t>
    </rPh>
    <phoneticPr fontId="3"/>
  </si>
  <si>
    <t>W1位</t>
    <rPh sb="2" eb="3">
      <t>イ</t>
    </rPh>
    <phoneticPr fontId="3"/>
  </si>
  <si>
    <t>DD1位</t>
    <rPh sb="3" eb="4">
      <t>イ</t>
    </rPh>
    <phoneticPr fontId="3"/>
  </si>
  <si>
    <t>d</t>
    <phoneticPr fontId="3"/>
  </si>
  <si>
    <t>e</t>
    <phoneticPr fontId="3"/>
  </si>
  <si>
    <t>X1位</t>
    <rPh sb="2" eb="3">
      <t>イ</t>
    </rPh>
    <phoneticPr fontId="3"/>
  </si>
  <si>
    <t>CC1位</t>
    <rPh sb="3" eb="4">
      <t>イ</t>
    </rPh>
    <phoneticPr fontId="3"/>
  </si>
  <si>
    <t>Y1位</t>
    <rPh sb="2" eb="3">
      <t>イ</t>
    </rPh>
    <phoneticPr fontId="3"/>
  </si>
  <si>
    <t>BB1位</t>
    <rPh sb="3" eb="4">
      <t>イ</t>
    </rPh>
    <phoneticPr fontId="3"/>
  </si>
  <si>
    <t>Z1位</t>
    <rPh sb="2" eb="3">
      <t>イ</t>
    </rPh>
    <phoneticPr fontId="3"/>
  </si>
  <si>
    <t>AA1位</t>
    <rPh sb="3" eb="4">
      <t>イ</t>
    </rPh>
    <phoneticPr fontId="3"/>
  </si>
  <si>
    <t>A・AAブロック</t>
  </si>
  <si>
    <t>ピッチ</t>
    <phoneticPr fontId="3"/>
  </si>
  <si>
    <t>(</t>
    <phoneticPr fontId="3"/>
  </si>
  <si>
    <t>主，</t>
    <rPh sb="0" eb="1">
      <t>シュ</t>
    </rPh>
    <phoneticPr fontId="3"/>
  </si>
  <si>
    <t>副，</t>
    <rPh sb="0" eb="1">
      <t>フク</t>
    </rPh>
    <phoneticPr fontId="3"/>
  </si>
  <si>
    <t>４ｔｈ</t>
    <phoneticPr fontId="3"/>
  </si>
  <si>
    <t>)</t>
    <phoneticPr fontId="3"/>
  </si>
  <si>
    <t>Ａ</t>
    <phoneticPr fontId="3"/>
  </si>
  <si>
    <t>①</t>
    <phoneticPr fontId="3"/>
  </si>
  <si>
    <t>（</t>
    <phoneticPr fontId="3"/>
  </si>
  <si>
    <t>－</t>
  </si>
  <si>
    <t>）</t>
    <phoneticPr fontId="3"/>
  </si>
  <si>
    <t>5,</t>
    <phoneticPr fontId="3"/>
  </si>
  <si>
    <t>6,</t>
    <phoneticPr fontId="3"/>
  </si>
  <si>
    <t>7,</t>
    <phoneticPr fontId="3"/>
  </si>
  <si>
    <t>Ｂ</t>
    <phoneticPr fontId="3"/>
  </si>
  <si>
    <t>8,</t>
    <phoneticPr fontId="3"/>
  </si>
  <si>
    <t>②</t>
    <phoneticPr fontId="3"/>
  </si>
  <si>
    <t>1,</t>
    <phoneticPr fontId="3"/>
  </si>
  <si>
    <t>2,</t>
    <phoneticPr fontId="3"/>
  </si>
  <si>
    <t>3,</t>
    <phoneticPr fontId="3"/>
  </si>
  <si>
    <t>4,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</si>
  <si>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</si>
  <si>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</si>
  <si>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</si>
  <si>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</si>
  <si>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勝点</t>
    <rPh sb="0" eb="1">
      <t>カ</t>
    </rPh>
    <rPh sb="1" eb="2">
      <t>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</si>
  <si>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</si>
  <si>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</si>
  <si>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B・BBブロック</t>
  </si>
  <si>
    <t>第2会場</t>
    <rPh sb="0" eb="1">
      <t>ダイ</t>
    </rPh>
    <rPh sb="2" eb="4">
      <t>カイジョウ</t>
    </rPh>
    <phoneticPr fontId="3"/>
  </si>
  <si>
    <t>B</t>
  </si>
  <si>
    <t>BB</t>
  </si>
  <si>
    <t>－</t>
    <phoneticPr fontId="3"/>
  </si>
  <si>
    <t>総得点</t>
    <rPh sb="0" eb="3">
      <t>ソウトクテン</t>
    </rPh>
    <phoneticPr fontId="3"/>
  </si>
  <si>
    <t>C・CCブロック</t>
  </si>
  <si>
    <t>第3会場</t>
    <rPh sb="0" eb="1">
      <t>ダイ</t>
    </rPh>
    <rPh sb="2" eb="4">
      <t>カイジョウ</t>
    </rPh>
    <phoneticPr fontId="3"/>
  </si>
  <si>
    <t>C</t>
  </si>
  <si>
    <t>CC</t>
  </si>
  <si>
    <t>D・DDブロック</t>
  </si>
  <si>
    <t>第4会場</t>
    <rPh sb="0" eb="1">
      <t>ダイ</t>
    </rPh>
    <rPh sb="2" eb="4">
      <t>カイジョウ</t>
    </rPh>
    <phoneticPr fontId="3"/>
  </si>
  <si>
    <t>D</t>
  </si>
  <si>
    <t>DD</t>
  </si>
  <si>
    <t>E・EEブロック</t>
  </si>
  <si>
    <t>第5会場</t>
    <rPh sb="0" eb="1">
      <t>ダイ</t>
    </rPh>
    <rPh sb="2" eb="4">
      <t>カイジョウ</t>
    </rPh>
    <phoneticPr fontId="3"/>
  </si>
  <si>
    <t>E</t>
  </si>
  <si>
    <t>EE</t>
  </si>
  <si>
    <t>F・FFブロック</t>
  </si>
  <si>
    <t>第6会場</t>
    <rPh sb="0" eb="1">
      <t>ダイ</t>
    </rPh>
    <rPh sb="2" eb="4">
      <t>カイジョウ</t>
    </rPh>
    <phoneticPr fontId="3"/>
  </si>
  <si>
    <t>F</t>
  </si>
  <si>
    <t>FF</t>
  </si>
  <si>
    <t>G・GGブロック</t>
  </si>
  <si>
    <t>第7会場</t>
    <rPh sb="0" eb="1">
      <t>ダイ</t>
    </rPh>
    <rPh sb="2" eb="4">
      <t>カイジョウ</t>
    </rPh>
    <phoneticPr fontId="3"/>
  </si>
  <si>
    <t>G</t>
  </si>
  <si>
    <t>GG</t>
  </si>
  <si>
    <t>H・HHブロック</t>
  </si>
  <si>
    <t>第8会場</t>
    <rPh sb="0" eb="1">
      <t>ダイ</t>
    </rPh>
    <rPh sb="2" eb="4">
      <t>カイジョウ</t>
    </rPh>
    <phoneticPr fontId="3"/>
  </si>
  <si>
    <t>H</t>
  </si>
  <si>
    <t>HH</t>
  </si>
  <si>
    <t>I・IIブロック</t>
  </si>
  <si>
    <t>第9会場</t>
    <rPh sb="0" eb="1">
      <t>ダイ</t>
    </rPh>
    <rPh sb="2" eb="4">
      <t>カイジョウ</t>
    </rPh>
    <phoneticPr fontId="3"/>
  </si>
  <si>
    <t>I</t>
  </si>
  <si>
    <t>II</t>
  </si>
  <si>
    <t>J・JJブロック</t>
  </si>
  <si>
    <t>第10会場</t>
    <rPh sb="0" eb="1">
      <t>ダイ</t>
    </rPh>
    <rPh sb="3" eb="5">
      <t>カイジョウ</t>
    </rPh>
    <phoneticPr fontId="3"/>
  </si>
  <si>
    <t>J</t>
  </si>
  <si>
    <t>JJ</t>
  </si>
  <si>
    <t>K・KKブロック</t>
  </si>
  <si>
    <t>第11会場</t>
    <rPh sb="0" eb="1">
      <t>ダイ</t>
    </rPh>
    <rPh sb="3" eb="5">
      <t>カイジョウ</t>
    </rPh>
    <phoneticPr fontId="3"/>
  </si>
  <si>
    <t>K</t>
  </si>
  <si>
    <t>KK</t>
  </si>
  <si>
    <t>L・LLブロック</t>
  </si>
  <si>
    <t>第12会場</t>
    <rPh sb="0" eb="1">
      <t>ダイ</t>
    </rPh>
    <rPh sb="3" eb="5">
      <t>カイジョウ</t>
    </rPh>
    <phoneticPr fontId="3"/>
  </si>
  <si>
    <t>L</t>
  </si>
  <si>
    <t>LL</t>
  </si>
  <si>
    <t>M・MMブロック</t>
  </si>
  <si>
    <t>第13会場</t>
    <rPh sb="0" eb="1">
      <t>ダイ</t>
    </rPh>
    <rPh sb="3" eb="5">
      <t>カイジョウ</t>
    </rPh>
    <phoneticPr fontId="3"/>
  </si>
  <si>
    <t>M</t>
  </si>
  <si>
    <t>MM</t>
  </si>
  <si>
    <t>N・NNブロック</t>
  </si>
  <si>
    <t>第14会場</t>
    <rPh sb="0" eb="1">
      <t>ダイ</t>
    </rPh>
    <rPh sb="3" eb="5">
      <t>カイジョウ</t>
    </rPh>
    <phoneticPr fontId="3"/>
  </si>
  <si>
    <t>O・OOブロック</t>
  </si>
  <si>
    <t>第15会場</t>
    <rPh sb="0" eb="1">
      <t>ダイ</t>
    </rPh>
    <rPh sb="3" eb="5">
      <t>カイジョウ</t>
    </rPh>
    <phoneticPr fontId="3"/>
  </si>
  <si>
    <t>O</t>
  </si>
  <si>
    <t>OO</t>
  </si>
  <si>
    <t>P・PPブロック</t>
  </si>
  <si>
    <t>第16会場</t>
    <rPh sb="0" eb="1">
      <t>ダイ</t>
    </rPh>
    <rPh sb="3" eb="5">
      <t>カイジョウ</t>
    </rPh>
    <phoneticPr fontId="3"/>
  </si>
  <si>
    <t>P</t>
  </si>
  <si>
    <t>PP</t>
  </si>
  <si>
    <t>Q・QQブロック</t>
  </si>
  <si>
    <t>第17会場</t>
    <rPh sb="0" eb="1">
      <t>ダイ</t>
    </rPh>
    <rPh sb="3" eb="5">
      <t>カイジョウ</t>
    </rPh>
    <phoneticPr fontId="3"/>
  </si>
  <si>
    <t>Q</t>
  </si>
  <si>
    <t>QQ</t>
  </si>
  <si>
    <t>R・RRブロック</t>
  </si>
  <si>
    <t>第18会場</t>
    <rPh sb="0" eb="1">
      <t>ダイ</t>
    </rPh>
    <rPh sb="3" eb="5">
      <t>カイジョウ</t>
    </rPh>
    <phoneticPr fontId="3"/>
  </si>
  <si>
    <t>R</t>
  </si>
  <si>
    <t>RR</t>
  </si>
  <si>
    <t>S・SSブロック</t>
  </si>
  <si>
    <t>第19会場</t>
    <rPh sb="0" eb="1">
      <t>ダイ</t>
    </rPh>
    <rPh sb="3" eb="5">
      <t>カイジョウ</t>
    </rPh>
    <phoneticPr fontId="3"/>
  </si>
  <si>
    <t>S</t>
  </si>
  <si>
    <t>SS</t>
  </si>
  <si>
    <t>T・TTブロック</t>
  </si>
  <si>
    <t>第20会場</t>
    <rPh sb="0" eb="1">
      <t>ダイ</t>
    </rPh>
    <rPh sb="3" eb="5">
      <t>カイジョウ</t>
    </rPh>
    <phoneticPr fontId="3"/>
  </si>
  <si>
    <t>T</t>
  </si>
  <si>
    <t>TT</t>
  </si>
  <si>
    <t>U・UUブロック</t>
  </si>
  <si>
    <t>第21会場</t>
    <rPh sb="0" eb="1">
      <t>ダイ</t>
    </rPh>
    <rPh sb="3" eb="5">
      <t>カイジョウ</t>
    </rPh>
    <phoneticPr fontId="3"/>
  </si>
  <si>
    <t>U</t>
  </si>
  <si>
    <t>UU</t>
  </si>
  <si>
    <t>V・VVブロック</t>
  </si>
  <si>
    <t>第22会場</t>
    <rPh sb="0" eb="1">
      <t>ダイ</t>
    </rPh>
    <rPh sb="3" eb="5">
      <t>カイジョウ</t>
    </rPh>
    <phoneticPr fontId="3"/>
  </si>
  <si>
    <t>V</t>
  </si>
  <si>
    <t>VV</t>
  </si>
  <si>
    <t>W・WWブロック</t>
  </si>
  <si>
    <t>第23会場</t>
    <rPh sb="0" eb="1">
      <t>ダイ</t>
    </rPh>
    <rPh sb="3" eb="5">
      <t>カイジョウ</t>
    </rPh>
    <phoneticPr fontId="3"/>
  </si>
  <si>
    <t>W</t>
  </si>
  <si>
    <t>WW</t>
  </si>
  <si>
    <t>X・XXブロック</t>
  </si>
  <si>
    <t>第24会場</t>
    <rPh sb="0" eb="1">
      <t>ダイ</t>
    </rPh>
    <rPh sb="3" eb="5">
      <t>カイジョウ</t>
    </rPh>
    <phoneticPr fontId="3"/>
  </si>
  <si>
    <t>X</t>
  </si>
  <si>
    <t>XX</t>
  </si>
  <si>
    <t>Y・YYブロック</t>
  </si>
  <si>
    <t>第25会場</t>
    <rPh sb="0" eb="1">
      <t>ダイ</t>
    </rPh>
    <rPh sb="3" eb="5">
      <t>カイジョウ</t>
    </rPh>
    <phoneticPr fontId="3"/>
  </si>
  <si>
    <t>Y</t>
  </si>
  <si>
    <t>YY</t>
  </si>
  <si>
    <t>Z・ZZブロック</t>
  </si>
  <si>
    <t>第26会場</t>
    <rPh sb="0" eb="1">
      <t>ダイ</t>
    </rPh>
    <rPh sb="3" eb="5">
      <t>カイジョウ</t>
    </rPh>
    <phoneticPr fontId="3"/>
  </si>
  <si>
    <t>■第2日　決勝トーナメント1・2回戦</t>
    <rPh sb="5" eb="7">
      <t>ケッショウ</t>
    </rPh>
    <rPh sb="16" eb="18">
      <t>カイセン</t>
    </rPh>
    <phoneticPr fontId="3"/>
  </si>
  <si>
    <t>第１会場</t>
  </si>
  <si>
    <t>aブロック</t>
    <phoneticPr fontId="3"/>
  </si>
  <si>
    <t>(主，副 ，副 ，4th）</t>
    <phoneticPr fontId="3"/>
  </si>
  <si>
    <t>戦評</t>
    <rPh sb="0" eb="2">
      <t>センピョウ</t>
    </rPh>
    <phoneticPr fontId="3"/>
  </si>
  <si>
    <t>①</t>
  </si>
  <si>
    <t>（</t>
  </si>
  <si>
    <t>ー</t>
  </si>
  <si>
    <t>）</t>
  </si>
  <si>
    <t>（　１　，　４　，　５　，　６　）</t>
    <phoneticPr fontId="3"/>
  </si>
  <si>
    <t>（　７　，　１　，　３　，　２　）</t>
    <phoneticPr fontId="3"/>
  </si>
  <si>
    <t>（  ５  ，　３　，　２　，　４　）</t>
    <phoneticPr fontId="3"/>
  </si>
  <si>
    <t>①勝</t>
    <rPh sb="1" eb="2">
      <t>カ</t>
    </rPh>
    <phoneticPr fontId="3"/>
  </si>
  <si>
    <t>（  ６  ，　７　，　４　，　５　）</t>
    <phoneticPr fontId="3"/>
  </si>
  <si>
    <t>②勝</t>
    <rPh sb="1" eb="2">
      <t>カ</t>
    </rPh>
    <phoneticPr fontId="3"/>
  </si>
  <si>
    <t>③勝</t>
    <rPh sb="1" eb="2">
      <t>カ</t>
    </rPh>
    <phoneticPr fontId="3"/>
  </si>
  <si>
    <t>（  ２  ， ③負　， ３　， １　）</t>
    <phoneticPr fontId="3"/>
  </si>
  <si>
    <t>第２会場</t>
    <phoneticPr fontId="3"/>
  </si>
  <si>
    <t>ｂブロック</t>
    <phoneticPr fontId="3"/>
  </si>
  <si>
    <t>H１位</t>
  </si>
  <si>
    <t>I１位</t>
  </si>
  <si>
    <t>J１位</t>
  </si>
  <si>
    <t>K１位</t>
  </si>
  <si>
    <t>L１位</t>
  </si>
  <si>
    <t>M１位</t>
  </si>
  <si>
    <t>（　４　，　５　，　６　，　１　）</t>
    <phoneticPr fontId="3"/>
  </si>
  <si>
    <t>（　１　，　２　，　３　，　６　）</t>
    <phoneticPr fontId="3"/>
  </si>
  <si>
    <t>（  ６  ， ４　， ５　， ①負　）</t>
    <rPh sb="17" eb="18">
      <t>フ</t>
    </rPh>
    <phoneticPr fontId="3"/>
  </si>
  <si>
    <t>①負</t>
    <rPh sb="1" eb="2">
      <t>マ</t>
    </rPh>
    <phoneticPr fontId="3"/>
  </si>
  <si>
    <t>（  ２  ， ３　， １　， ②負　）</t>
    <rPh sb="17" eb="18">
      <t>フ</t>
    </rPh>
    <phoneticPr fontId="3"/>
  </si>
  <si>
    <t>②負</t>
    <rPh sb="1" eb="2">
      <t>マ</t>
    </rPh>
    <phoneticPr fontId="3"/>
  </si>
  <si>
    <t>第3会場</t>
    <phoneticPr fontId="3"/>
  </si>
  <si>
    <t>cブロック</t>
    <phoneticPr fontId="3"/>
  </si>
  <si>
    <t>第4会場</t>
    <phoneticPr fontId="3"/>
  </si>
  <si>
    <t>ｄブロック</t>
    <phoneticPr fontId="3"/>
  </si>
  <si>
    <t>第5会場</t>
    <phoneticPr fontId="3"/>
  </si>
  <si>
    <t>eブロック</t>
    <phoneticPr fontId="3"/>
  </si>
  <si>
    <t>第6会場</t>
    <phoneticPr fontId="3"/>
  </si>
  <si>
    <t>fブロック</t>
    <phoneticPr fontId="3"/>
  </si>
  <si>
    <t>第7会場</t>
    <phoneticPr fontId="3"/>
  </si>
  <si>
    <t>gブロック</t>
    <phoneticPr fontId="3"/>
  </si>
  <si>
    <t>第8会場</t>
    <phoneticPr fontId="3"/>
  </si>
  <si>
    <t>ｈブロック</t>
    <phoneticPr fontId="3"/>
  </si>
  <si>
    <t>■第3日　決勝トーナメント3回戦・準々決勝</t>
    <rPh sb="5" eb="7">
      <t>ケッショウ</t>
    </rPh>
    <rPh sb="14" eb="16">
      <t>カイセン</t>
    </rPh>
    <rPh sb="17" eb="19">
      <t>ジュンジュン</t>
    </rPh>
    <rPh sb="19" eb="21">
      <t>ケッショウ</t>
    </rPh>
    <phoneticPr fontId="3"/>
  </si>
  <si>
    <t>会場</t>
    <rPh sb="0" eb="2">
      <t>カイジョウ</t>
    </rPh>
    <phoneticPr fontId="3"/>
  </si>
  <si>
    <t>ab</t>
    <phoneticPr fontId="3"/>
  </si>
  <si>
    <t>cd</t>
    <phoneticPr fontId="3"/>
  </si>
  <si>
    <t>A⑤</t>
    <phoneticPr fontId="3"/>
  </si>
  <si>
    <t>A⑥</t>
    <phoneticPr fontId="3"/>
  </si>
  <si>
    <t>A①</t>
    <phoneticPr fontId="3"/>
  </si>
  <si>
    <t>B①</t>
    <phoneticPr fontId="3"/>
  </si>
  <si>
    <t>A③</t>
    <phoneticPr fontId="3"/>
  </si>
  <si>
    <t>B③</t>
    <phoneticPr fontId="3"/>
  </si>
  <si>
    <t>ef</t>
    <phoneticPr fontId="3"/>
  </si>
  <si>
    <t>gh</t>
    <phoneticPr fontId="3"/>
  </si>
  <si>
    <t>B⑤</t>
    <phoneticPr fontId="3"/>
  </si>
  <si>
    <t>B⑥</t>
    <phoneticPr fontId="3"/>
  </si>
  <si>
    <t>A②</t>
    <phoneticPr fontId="3"/>
  </si>
  <si>
    <t>B②</t>
    <phoneticPr fontId="3"/>
  </si>
  <si>
    <t>A④</t>
    <phoneticPr fontId="3"/>
  </si>
  <si>
    <t>B④</t>
    <phoneticPr fontId="3"/>
  </si>
  <si>
    <t>＜ピッチ＞</t>
    <phoneticPr fontId="3"/>
  </si>
  <si>
    <t>主　 副 　 副 　 4th</t>
  </si>
  <si>
    <t>A</t>
    <phoneticPr fontId="3"/>
  </si>
  <si>
    <t>（審判委員会）</t>
    <rPh sb="1" eb="3">
      <t>シンパン</t>
    </rPh>
    <rPh sb="3" eb="6">
      <t>イインカイ</t>
    </rPh>
    <phoneticPr fontId="3"/>
  </si>
  <si>
    <t>A①勝</t>
    <rPh sb="2" eb="3">
      <t>カ</t>
    </rPh>
    <phoneticPr fontId="3"/>
  </si>
  <si>
    <t>B①勝</t>
    <rPh sb="2" eb="3">
      <t>カ</t>
    </rPh>
    <phoneticPr fontId="3"/>
  </si>
  <si>
    <t>A①負</t>
    <rPh sb="2" eb="3">
      <t>マ</t>
    </rPh>
    <phoneticPr fontId="3"/>
  </si>
  <si>
    <t>A②勝</t>
    <rPh sb="2" eb="3">
      <t>カ</t>
    </rPh>
    <phoneticPr fontId="3"/>
  </si>
  <si>
    <t>B②勝</t>
    <rPh sb="2" eb="3">
      <t>カ</t>
    </rPh>
    <phoneticPr fontId="3"/>
  </si>
  <si>
    <t>A②負</t>
    <rPh sb="2" eb="3">
      <t>マ</t>
    </rPh>
    <phoneticPr fontId="3"/>
  </si>
  <si>
    <t>A③勝</t>
    <rPh sb="2" eb="3">
      <t>カ</t>
    </rPh>
    <phoneticPr fontId="3"/>
  </si>
  <si>
    <t>B③勝</t>
    <rPh sb="2" eb="3">
      <t>カ</t>
    </rPh>
    <phoneticPr fontId="3"/>
  </si>
  <si>
    <t>B③負</t>
    <rPh sb="2" eb="3">
      <t>マ</t>
    </rPh>
    <phoneticPr fontId="3"/>
  </si>
  <si>
    <t>A④勝</t>
    <rPh sb="2" eb="3">
      <t>カ</t>
    </rPh>
    <phoneticPr fontId="3"/>
  </si>
  <si>
    <t>B④勝</t>
    <rPh sb="2" eb="3">
      <t>カ</t>
    </rPh>
    <phoneticPr fontId="3"/>
  </si>
  <si>
    <t>B④負</t>
    <rPh sb="2" eb="3">
      <t>マ</t>
    </rPh>
    <phoneticPr fontId="3"/>
  </si>
  <si>
    <t>■第3日　準決勝・決勝</t>
    <rPh sb="1" eb="2">
      <t>ダイ</t>
    </rPh>
    <rPh sb="3" eb="4">
      <t>ニチ</t>
    </rPh>
    <rPh sb="5" eb="6">
      <t>ジュン</t>
    </rPh>
    <rPh sb="6" eb="8">
      <t>ケッショウ</t>
    </rPh>
    <rPh sb="9" eb="11">
      <t>ケッショウ</t>
    </rPh>
    <phoneticPr fontId="3"/>
  </si>
  <si>
    <t>会　　場</t>
    <rPh sb="0" eb="1">
      <t>カイ</t>
    </rPh>
    <rPh sb="3" eb="4">
      <t>バ</t>
    </rPh>
    <phoneticPr fontId="3"/>
  </si>
  <si>
    <t>③</t>
  </si>
  <si>
    <t>②</t>
  </si>
  <si>
    <t>abcd</t>
    <phoneticPr fontId="3"/>
  </si>
  <si>
    <t>efgh</t>
    <phoneticPr fontId="3"/>
  </si>
  <si>
    <t>準決勝</t>
    <rPh sb="0" eb="3">
      <t>ジュンケッショウ</t>
    </rPh>
    <phoneticPr fontId="3"/>
  </si>
  <si>
    <t>第１試合</t>
    <rPh sb="0" eb="1">
      <t>ダイ</t>
    </rPh>
    <rPh sb="2" eb="4">
      <t>シアイ</t>
    </rPh>
    <phoneticPr fontId="3"/>
  </si>
  <si>
    <t>(　審判委員会　）</t>
  </si>
  <si>
    <t>第２試合</t>
    <rPh sb="0" eb="1">
      <t>ダイ</t>
    </rPh>
    <rPh sb="2" eb="4">
      <t>シアイ</t>
    </rPh>
    <phoneticPr fontId="3"/>
  </si>
  <si>
    <t>決　勝</t>
    <rPh sb="0" eb="1">
      <t>ケッ</t>
    </rPh>
    <rPh sb="2" eb="3">
      <t>マサル</t>
    </rPh>
    <phoneticPr fontId="3"/>
  </si>
  <si>
    <t>■成　績</t>
    <rPh sb="1" eb="2">
      <t>シゲル</t>
    </rPh>
    <rPh sb="3" eb="4">
      <t>イサオ</t>
    </rPh>
    <phoneticPr fontId="3"/>
  </si>
  <si>
    <t>優秀選手</t>
    <rPh sb="0" eb="2">
      <t>ユウシュウ</t>
    </rPh>
    <rPh sb="2" eb="4">
      <t>センシュ</t>
    </rPh>
    <phoneticPr fontId="3"/>
  </si>
  <si>
    <t>優　勝</t>
    <rPh sb="0" eb="1">
      <t>ユウ</t>
    </rPh>
    <rPh sb="2" eb="3">
      <t>マサル</t>
    </rPh>
    <phoneticPr fontId="3"/>
  </si>
  <si>
    <t>(               )</t>
    <phoneticPr fontId="3"/>
  </si>
  <si>
    <t>準優勝</t>
    <rPh sb="0" eb="3">
      <t>ジュンユウショウ</t>
    </rPh>
    <phoneticPr fontId="3"/>
  </si>
  <si>
    <t>３位</t>
    <rPh sb="1" eb="2">
      <t>イ</t>
    </rPh>
    <phoneticPr fontId="3"/>
  </si>
  <si>
    <t>敢闘賞</t>
    <rPh sb="0" eb="3">
      <t>カントウショウ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</si>
</sst>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20"/>
      <name val="ＤＨＰ平成ゴシックW5"/>
      <family val="3"/>
      <charset val="128"/>
    </font>
    <font>
      <b/>
      <sz val="18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b/>
      <sz val="20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  <scheme val="major"/>
    </font>
    <font>
      <b/>
      <sz val="26"/>
      <name val="HGｺﾞｼｯｸE"/>
      <family val="3"/>
      <charset val="128"/>
    </font>
    <font>
      <b/>
      <sz val="18"/>
      <name val="BIZ UDP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HG正楷書体-PRO"/>
      <family val="4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28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b/>
      <sz val="24"/>
      <name val="ＭＳ Ｐゴシック"/>
      <family val="3"/>
      <charset val="128"/>
    </font>
    <font>
      <sz val="11"/>
      <name val="ＤＨＰ平成ゴシックW5"/>
      <family val="3"/>
      <charset val="128"/>
    </font>
    <font>
      <sz val="24"/>
      <color theme="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ＤＨＰ特太ゴシック体"/>
      <family val="3"/>
      <charset val="128"/>
    </font>
    <font>
      <sz val="20"/>
      <color theme="1"/>
      <name val="ＤＨＰ特太ゴシック体"/>
      <family val="3"/>
      <charset val="128"/>
    </font>
    <font>
      <b/>
      <sz val="11"/>
      <name val="ＭＳ Ｐゴシック"/>
      <family val="3"/>
      <charset val="128"/>
      <scheme val="major"/>
    </font>
    <font>
      <sz val="11"/>
      <name val="ＤＨＰ特太ゴシック体"/>
      <family val="3"/>
      <charset val="128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sz val="11"/>
      <color theme="1"/>
      <name val="BIZ UDPゴシック"/>
      <family val="3"/>
      <charset val="128"/>
    </font>
    <font>
      <sz val="11"/>
      <color rgb="FF000000"/>
      <name val="Biz udp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</cellStyleXfs>
  <cellXfs count="423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Alignment="1">
      <alignment vertical="distributed" textRotation="255" wrapText="1"/>
    </xf>
    <xf numFmtId="0" fontId="0" fillId="0" borderId="0" xfId="0" applyAlignment="1">
      <alignment vertical="distributed" textRotation="255" wrapText="1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16" fillId="0" borderId="0" xfId="0" applyFont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textRotation="91"/>
    </xf>
    <xf numFmtId="0" fontId="17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1" fillId="0" borderId="0" xfId="0" applyFont="1" applyAlignment="1">
      <alignment horizontal="distributed" vertical="center"/>
    </xf>
    <xf numFmtId="0" fontId="22" fillId="0" borderId="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5" xfId="0" applyFont="1" applyBorder="1">
      <alignment vertical="center"/>
    </xf>
    <xf numFmtId="0" fontId="6" fillId="0" borderId="9" xfId="0" applyFont="1" applyBorder="1" applyAlignment="1">
      <alignment vertical="center" textRotation="255" shrinkToFit="1"/>
    </xf>
    <xf numFmtId="0" fontId="7" fillId="0" borderId="0" xfId="0" applyFont="1" applyAlignment="1">
      <alignment horizontal="center" vertical="distributed" textRotation="255" shrinkToFit="1"/>
    </xf>
    <xf numFmtId="0" fontId="7" fillId="0" borderId="0" xfId="0" applyFont="1" applyAlignment="1">
      <alignment horizontal="center" vertical="distributed" textRotation="255"/>
    </xf>
    <xf numFmtId="0" fontId="5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vertical="center" textRotation="255" shrinkToFit="1"/>
    </xf>
    <xf numFmtId="0" fontId="6" fillId="0" borderId="0" xfId="0" applyFont="1" applyAlignment="1">
      <alignment horizontal="center" vertical="center" textRotation="255" wrapText="1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textRotation="255"/>
    </xf>
    <xf numFmtId="0" fontId="24" fillId="0" borderId="0" xfId="0" applyFont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4" fillId="0" borderId="1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13" xfId="0" applyBorder="1">
      <alignment vertical="center"/>
    </xf>
    <xf numFmtId="0" fontId="25" fillId="0" borderId="0" xfId="0" applyFont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26" fillId="0" borderId="24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4" fillId="0" borderId="0" xfId="0" applyFont="1" applyAlignment="1">
      <alignment vertical="center" shrinkToFit="1"/>
    </xf>
    <xf numFmtId="0" fontId="0" fillId="0" borderId="1" xfId="0" applyBorder="1" applyAlignment="1">
      <alignment horizontal="left" vertical="center"/>
    </xf>
    <xf numFmtId="0" fontId="25" fillId="0" borderId="3" xfId="0" applyFont="1" applyBorder="1">
      <alignment vertical="center"/>
    </xf>
    <xf numFmtId="0" fontId="26" fillId="0" borderId="2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2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 textRotation="255" wrapText="1"/>
    </xf>
    <xf numFmtId="0" fontId="6" fillId="0" borderId="3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5" xfId="0" applyFont="1" applyBorder="1">
      <alignment vertical="center"/>
    </xf>
    <xf numFmtId="0" fontId="27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20" fontId="26" fillId="0" borderId="0" xfId="0" applyNumberFormat="1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20" fontId="26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56" fontId="11" fillId="0" borderId="0" xfId="0" applyNumberFormat="1" applyFont="1">
      <alignment vertical="center"/>
    </xf>
    <xf numFmtId="56" fontId="30" fillId="0" borderId="0" xfId="0" applyNumberFormat="1" applyFont="1">
      <alignment vertical="center"/>
    </xf>
    <xf numFmtId="0" fontId="33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vertical="top" textRotation="255" shrinkToFit="1"/>
    </xf>
    <xf numFmtId="2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6" fillId="0" borderId="0" xfId="0" applyFont="1" applyAlignment="1">
      <alignment horizontal="left" vertical="center"/>
    </xf>
    <xf numFmtId="0" fontId="25" fillId="0" borderId="2" xfId="0" applyFont="1" applyBorder="1">
      <alignment vertical="center"/>
    </xf>
    <xf numFmtId="0" fontId="25" fillId="0" borderId="0" xfId="0" applyFont="1">
      <alignment vertical="center"/>
    </xf>
    <xf numFmtId="0" fontId="25" fillId="0" borderId="10" xfId="0" applyFont="1" applyBorder="1">
      <alignment vertical="center"/>
    </xf>
    <xf numFmtId="0" fontId="26" fillId="0" borderId="15" xfId="0" applyFont="1" applyBorder="1">
      <alignment vertical="center"/>
    </xf>
    <xf numFmtId="0" fontId="25" fillId="0" borderId="13" xfId="0" applyFont="1" applyBorder="1">
      <alignment vertical="center"/>
    </xf>
    <xf numFmtId="0" fontId="26" fillId="0" borderId="11" xfId="0" applyFont="1" applyBorder="1">
      <alignment vertical="center"/>
    </xf>
    <xf numFmtId="0" fontId="20" fillId="0" borderId="0" xfId="0" applyFont="1" applyAlignment="1">
      <alignment vertical="top" wrapText="1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 textRotation="255" wrapText="1"/>
    </xf>
    <xf numFmtId="0" fontId="11" fillId="0" borderId="0" xfId="0" applyFont="1" applyAlignment="1">
      <alignment horizontal="left"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0" borderId="0" xfId="0" applyFont="1" applyAlignment="1">
      <alignment horizontal="center" vertical="distributed" textRotation="255"/>
    </xf>
    <xf numFmtId="0" fontId="7" fillId="0" borderId="14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13" fillId="0" borderId="6" xfId="0" applyFont="1" applyBorder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56" fontId="0" fillId="0" borderId="0" xfId="0" applyNumberFormat="1" applyAlignment="1">
      <alignment horizontal="center" vertical="center"/>
    </xf>
    <xf numFmtId="0" fontId="6" fillId="0" borderId="25" xfId="0" applyFont="1" applyBorder="1" applyAlignment="1">
      <alignment vertical="center" textRotation="255"/>
    </xf>
    <xf numFmtId="0" fontId="6" fillId="0" borderId="26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vertical="top" textRotation="255"/>
    </xf>
    <xf numFmtId="0" fontId="6" fillId="0" borderId="0" xfId="0" applyFont="1" applyAlignment="1">
      <alignment horizontal="center" vertical="top" textRotation="255"/>
    </xf>
    <xf numFmtId="20" fontId="0" fillId="0" borderId="0" xfId="0" applyNumberFormat="1">
      <alignment vertical="center"/>
    </xf>
    <xf numFmtId="0" fontId="0" fillId="0" borderId="0" xfId="0" applyAlignment="1">
      <alignment horizontal="center" vertical="center" shrinkToFit="1"/>
    </xf>
    <xf numFmtId="0" fontId="13" fillId="0" borderId="0" xfId="0" applyFont="1" applyAlignment="1">
      <alignment vertical="top" textRotation="255"/>
    </xf>
    <xf numFmtId="0" fontId="7" fillId="0" borderId="0" xfId="0" applyFont="1" applyAlignment="1">
      <alignment vertical="center" textRotation="255" shrinkToFit="1"/>
    </xf>
    <xf numFmtId="0" fontId="36" fillId="0" borderId="0" xfId="2" applyFont="1" applyAlignment="1">
      <alignment vertical="center" shrinkToFit="1"/>
    </xf>
    <xf numFmtId="0" fontId="44" fillId="0" borderId="0" xfId="2" applyFont="1" applyAlignment="1">
      <alignment vertical="center" shrinkToFit="1"/>
    </xf>
    <xf numFmtId="0" fontId="42" fillId="0" borderId="0" xfId="4" applyFont="1" applyAlignment="1">
      <alignment horizontal="left" vertical="center" shrinkToFit="1"/>
    </xf>
    <xf numFmtId="0" fontId="42" fillId="0" borderId="0" xfId="5" applyFont="1" applyAlignment="1">
      <alignment horizontal="left" vertical="center" shrinkToFit="1"/>
    </xf>
    <xf numFmtId="0" fontId="42" fillId="0" borderId="0" xfId="2" applyFont="1" applyAlignment="1">
      <alignment horizontal="left" vertical="center" shrinkToFit="1"/>
    </xf>
    <xf numFmtId="0" fontId="42" fillId="0" borderId="0" xfId="3" applyFont="1" applyAlignment="1">
      <alignment horizontal="left" vertical="center" shrinkToFit="1"/>
    </xf>
    <xf numFmtId="0" fontId="39" fillId="0" borderId="0" xfId="2" applyFont="1">
      <alignment vertical="center"/>
    </xf>
    <xf numFmtId="0" fontId="3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41" fillId="0" borderId="0" xfId="2" applyFont="1" applyAlignment="1">
      <alignment horizontal="left" vertical="center"/>
    </xf>
    <xf numFmtId="0" fontId="38" fillId="0" borderId="0" xfId="2" applyFont="1">
      <alignment vertical="center"/>
    </xf>
    <xf numFmtId="0" fontId="36" fillId="0" borderId="0" xfId="2" applyFont="1" applyAlignment="1">
      <alignment horizontal="center" vertical="center"/>
    </xf>
    <xf numFmtId="49" fontId="36" fillId="0" borderId="0" xfId="2" quotePrefix="1" applyNumberFormat="1" applyFont="1" applyAlignment="1">
      <alignment vertical="center" shrinkToFit="1"/>
    </xf>
    <xf numFmtId="0" fontId="45" fillId="0" borderId="0" xfId="2" applyFont="1" applyAlignment="1">
      <alignment horizontal="left" vertical="center"/>
    </xf>
    <xf numFmtId="0" fontId="45" fillId="0" borderId="0" xfId="2" applyFont="1" applyAlignment="1">
      <alignment vertical="center" shrinkToFit="1"/>
    </xf>
    <xf numFmtId="0" fontId="42" fillId="0" borderId="0" xfId="2" quotePrefix="1" applyFont="1" applyAlignment="1">
      <alignment horizontal="center" vertical="center"/>
    </xf>
    <xf numFmtId="0" fontId="42" fillId="0" borderId="0" xfId="2" applyFont="1" applyAlignment="1">
      <alignment vertical="center" shrinkToFit="1"/>
    </xf>
    <xf numFmtId="0" fontId="37" fillId="0" borderId="0" xfId="2">
      <alignment vertical="center"/>
    </xf>
    <xf numFmtId="0" fontId="42" fillId="0" borderId="0" xfId="2" quotePrefix="1" applyFont="1" applyAlignment="1">
      <alignment horizontal="left" vertical="center"/>
    </xf>
    <xf numFmtId="0" fontId="47" fillId="0" borderId="0" xfId="2" applyFont="1" applyAlignment="1">
      <alignment vertical="center" shrinkToFit="1"/>
    </xf>
    <xf numFmtId="0" fontId="42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 shrinkToFit="1"/>
    </xf>
    <xf numFmtId="0" fontId="48" fillId="0" borderId="0" xfId="2" applyFont="1">
      <alignment vertical="center"/>
    </xf>
    <xf numFmtId="0" fontId="49" fillId="0" borderId="0" xfId="2" applyFont="1">
      <alignment vertical="center"/>
    </xf>
    <xf numFmtId="0" fontId="50" fillId="0" borderId="0" xfId="2" applyFont="1" applyAlignment="1">
      <alignment horizontal="left" vertical="center"/>
    </xf>
    <xf numFmtId="0" fontId="50" fillId="0" borderId="0" xfId="2" applyFont="1" applyAlignment="1">
      <alignment vertical="center" shrinkToFit="1"/>
    </xf>
    <xf numFmtId="0" fontId="51" fillId="0" borderId="0" xfId="2" applyFont="1" applyAlignment="1">
      <alignment horizontal="left" vertical="center"/>
    </xf>
    <xf numFmtId="0" fontId="51" fillId="0" borderId="0" xfId="2" applyFont="1" applyAlignment="1">
      <alignment vertical="center" shrinkToFit="1"/>
    </xf>
    <xf numFmtId="0" fontId="47" fillId="0" borderId="0" xfId="2" applyFont="1" applyAlignment="1">
      <alignment horizontal="left" vertical="center"/>
    </xf>
    <xf numFmtId="0" fontId="52" fillId="0" borderId="0" xfId="2" applyFont="1">
      <alignment vertical="center"/>
    </xf>
    <xf numFmtId="0" fontId="53" fillId="2" borderId="0" xfId="0" applyFont="1" applyFill="1" applyAlignment="1">
      <alignment horizontal="center" vertical="center"/>
    </xf>
    <xf numFmtId="0" fontId="44" fillId="0" borderId="0" xfId="2" applyFont="1">
      <alignment vertical="center"/>
    </xf>
    <xf numFmtId="0" fontId="42" fillId="0" borderId="0" xfId="2" applyFont="1" applyAlignment="1">
      <alignment horizontal="justify" vertical="center"/>
    </xf>
    <xf numFmtId="0" fontId="42" fillId="0" borderId="0" xfId="2" applyFont="1" applyAlignment="1">
      <alignment horizontal="justify" vertical="center" shrinkToFit="1"/>
    </xf>
    <xf numFmtId="0" fontId="6" fillId="0" borderId="0" xfId="0" applyFont="1" applyAlignment="1">
      <alignment vertical="top" textRotation="255" shrinkToFit="1"/>
    </xf>
    <xf numFmtId="0" fontId="6" fillId="0" borderId="0" xfId="0" applyFont="1" applyAlignment="1">
      <alignment horizontal="center" vertical="top" textRotation="255" shrinkToFit="1"/>
    </xf>
    <xf numFmtId="0" fontId="6" fillId="0" borderId="9" xfId="0" applyFont="1" applyBorder="1" applyAlignment="1">
      <alignment vertical="top" textRotation="255" shrinkToFit="1"/>
    </xf>
    <xf numFmtId="0" fontId="0" fillId="0" borderId="0" xfId="0" applyAlignment="1">
      <alignment vertical="top" shrinkToFit="1"/>
    </xf>
    <xf numFmtId="0" fontId="0" fillId="0" borderId="2" xfId="0" applyBorder="1" applyAlignment="1">
      <alignment vertical="center" shrinkToFit="1"/>
    </xf>
    <xf numFmtId="0" fontId="38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6" fillId="0" borderId="4" xfId="0" applyFont="1" applyBorder="1" applyAlignment="1">
      <alignment horizontal="center" vertical="top" textRotation="255" shrinkToFit="1"/>
    </xf>
    <xf numFmtId="0" fontId="6" fillId="0" borderId="5" xfId="0" applyFont="1" applyBorder="1" applyAlignment="1">
      <alignment horizontal="center" vertical="top" textRotation="255" shrinkToFit="1"/>
    </xf>
    <xf numFmtId="0" fontId="6" fillId="0" borderId="0" xfId="0" applyFont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left" vertical="center" shrinkToFit="1"/>
    </xf>
    <xf numFmtId="0" fontId="24" fillId="0" borderId="4" xfId="0" applyFont="1" applyBorder="1" applyAlignment="1">
      <alignment horizontal="center" vertical="top" textRotation="255" shrinkToFit="1"/>
    </xf>
    <xf numFmtId="0" fontId="24" fillId="0" borderId="5" xfId="0" applyFont="1" applyBorder="1" applyAlignment="1">
      <alignment horizontal="center" vertical="top" textRotation="255" shrinkToFit="1"/>
    </xf>
    <xf numFmtId="0" fontId="3" fillId="0" borderId="0" xfId="0" applyFont="1" applyAlignment="1">
      <alignment horizontal="left" vertical="center" shrinkToFit="1"/>
    </xf>
    <xf numFmtId="0" fontId="6" fillId="0" borderId="9" xfId="0" applyFont="1" applyBorder="1" applyAlignment="1">
      <alignment horizontal="center" vertical="top" textRotation="255" shrinkToFit="1"/>
    </xf>
    <xf numFmtId="0" fontId="6" fillId="0" borderId="2" xfId="0" applyFont="1" applyBorder="1" applyAlignment="1">
      <alignment horizontal="center" vertical="top" textRotation="255" shrinkToFit="1"/>
    </xf>
    <xf numFmtId="0" fontId="6" fillId="0" borderId="3" xfId="0" applyFont="1" applyBorder="1" applyAlignment="1">
      <alignment horizontal="center" vertical="top" textRotation="255" shrinkToFi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25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2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56" fontId="0" fillId="0" borderId="0" xfId="0" quotePrefix="1" applyNumberFormat="1" applyAlignment="1">
      <alignment horizontal="center" vertical="center"/>
    </xf>
    <xf numFmtId="56" fontId="0" fillId="0" borderId="21" xfId="0" quotePrefix="1" applyNumberForma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20" xfId="0" quotePrefix="1" applyNumberForma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56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top" textRotation="255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distributed" textRotation="255" shrinkToFit="1"/>
    </xf>
    <xf numFmtId="0" fontId="6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horizontal="center" vertical="top" textRotation="255" shrinkToFit="1"/>
    </xf>
    <xf numFmtId="0" fontId="6" fillId="0" borderId="0" xfId="0" applyFont="1" applyAlignment="1">
      <alignment horizontal="center" vertical="top" textRotation="255" shrinkToFit="1"/>
    </xf>
    <xf numFmtId="0" fontId="54" fillId="0" borderId="0" xfId="0" applyFont="1" applyAlignment="1">
      <alignment horizontal="center" vertical="top" textRotation="255" wrapText="1" shrinkToFit="1"/>
    </xf>
    <xf numFmtId="0" fontId="6" fillId="0" borderId="3" xfId="0" applyFont="1" applyBorder="1" applyAlignment="1">
      <alignment horizontal="center" vertical="distributed" textRotation="255" shrinkToFit="1"/>
    </xf>
    <xf numFmtId="0" fontId="6" fillId="0" borderId="2" xfId="0" applyFont="1" applyBorder="1" applyAlignment="1">
      <alignment horizontal="center" vertical="distributed" textRotation="255" shrinkToFit="1"/>
    </xf>
    <xf numFmtId="20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top" textRotation="255" shrinkToFit="1"/>
    </xf>
    <xf numFmtId="0" fontId="5" fillId="0" borderId="7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distributed"/>
    </xf>
    <xf numFmtId="0" fontId="13" fillId="0" borderId="7" xfId="0" applyFont="1" applyBorder="1" applyAlignment="1">
      <alignment horizontal="center" vertical="distributed"/>
    </xf>
    <xf numFmtId="0" fontId="2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textRotation="255" wrapText="1" shrinkToFit="1"/>
    </xf>
    <xf numFmtId="0" fontId="57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4" fillId="0" borderId="13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15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54" fillId="0" borderId="1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top" textRotation="255" wrapText="1" shrinkToFit="1"/>
    </xf>
    <xf numFmtId="0" fontId="58" fillId="0" borderId="0" xfId="0" applyFont="1" applyAlignment="1">
      <alignment horizontal="distributed" vertical="center"/>
    </xf>
    <xf numFmtId="0" fontId="24" fillId="0" borderId="0" xfId="0" applyFont="1" applyAlignment="1">
      <alignment horizontal="center" vertical="top" textRotation="255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top" textRotation="255" wrapText="1" shrinkToFit="1"/>
    </xf>
    <xf numFmtId="0" fontId="24" fillId="0" borderId="0" xfId="0" applyFont="1" applyAlignment="1">
      <alignment vertical="center" shrinkToFit="1"/>
    </xf>
    <xf numFmtId="0" fontId="27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5" fillId="0" borderId="0" xfId="0" applyFont="1" applyAlignment="1">
      <alignment vertical="center" shrinkToFit="1"/>
    </xf>
    <xf numFmtId="20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2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top" textRotation="255" shrinkToFit="1"/>
    </xf>
    <xf numFmtId="0" fontId="26" fillId="0" borderId="1" xfId="0" applyFont="1" applyBorder="1" applyAlignment="1">
      <alignment horizontal="center" vertical="center"/>
    </xf>
    <xf numFmtId="20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2 4" xfId="4"/>
    <cellStyle name="標準 3" xfId="2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19E31EA-3762-483F-A20F-4D07250C6F7C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9185445C-8D98-4490-B88D-F4955C358996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xmlns="" id="{25E32791-E216-4FCA-8F61-EE5EA458FAD4}"/>
            </a:ext>
          </a:extLst>
        </xdr:cNvPr>
        <xdr:cNvSpPr txBox="1"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BB3BD22F-EC77-4637-8728-F0F1520BD57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A362E708-7FCA-4571-A1CA-36D2F11924D6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683379D2-2131-4FAA-8380-340057800C17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36513164-7E0D-41FD-8BF2-3D59AEB9B12E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1CD12108-6F13-4438-A64A-04CF60121042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E524934A-1085-48A2-90F0-61974979527C}"/>
            </a:ext>
          </a:extLst>
        </xdr:cNvPr>
        <xdr:cNvSpPr>
          <a:spLocks noChangeArrowheads="1"/>
        </xdr:cNvSpPr>
      </xdr:nvSpPr>
      <xdr:spPr bwMode="auto">
        <a:xfrm>
          <a:off x="774700" y="75501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A465F472-7A0D-42A1-81EE-B049619162E7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xmlns="" id="{E9484FBE-C711-4FFD-AC7D-DA28B3F74B0B}"/>
            </a:ext>
          </a:extLst>
        </xdr:cNvPr>
        <xdr:cNvSpPr>
          <a:spLocks noChangeShapeType="1"/>
        </xdr:cNvSpPr>
      </xdr:nvSpPr>
      <xdr:spPr bwMode="auto">
        <a:xfrm>
          <a:off x="774700" y="755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A31621D4-B12C-4032-84E1-39B260F2A376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xmlns="" id="{7E1E35FF-C593-498C-B50A-D1339D0EC93D}"/>
            </a:ext>
          </a:extLst>
        </xdr:cNvPr>
        <xdr:cNvSpPr>
          <a:spLocks noChangeShapeType="1"/>
        </xdr:cNvSpPr>
      </xdr:nvSpPr>
      <xdr:spPr bwMode="auto">
        <a:xfrm>
          <a:off x="774700" y="1273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xmlns="" id="{559B9145-5A46-454C-821C-B3BD1BA49664}"/>
            </a:ext>
          </a:extLst>
        </xdr:cNvPr>
        <xdr:cNvSpPr txBox="1"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6" name="Rectangle 4">
          <a:extLst>
            <a:ext uri="{FF2B5EF4-FFF2-40B4-BE49-F238E27FC236}">
              <a16:creationId xmlns:a16="http://schemas.microsoft.com/office/drawing/2014/main" xmlns="" id="{C02083CC-7F63-4CC4-88AE-D41E7A4A48F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7" name="Rectangle 5">
          <a:extLst>
            <a:ext uri="{FF2B5EF4-FFF2-40B4-BE49-F238E27FC236}">
              <a16:creationId xmlns:a16="http://schemas.microsoft.com/office/drawing/2014/main" xmlns="" id="{CF73D201-882D-440D-A6B1-E5076DF244BB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8" name="Rectangle 6">
          <a:extLst>
            <a:ext uri="{FF2B5EF4-FFF2-40B4-BE49-F238E27FC236}">
              <a16:creationId xmlns:a16="http://schemas.microsoft.com/office/drawing/2014/main" xmlns="" id="{B0C2D6CF-FBF3-4C0D-BF69-2318AC7D8EBC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19" name="Rectangle 7">
          <a:extLst>
            <a:ext uri="{FF2B5EF4-FFF2-40B4-BE49-F238E27FC236}">
              <a16:creationId xmlns:a16="http://schemas.microsoft.com/office/drawing/2014/main" xmlns="" id="{EEF4F6BF-A21B-4ECD-88EF-68DB538E246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20" name="Rectangle 8">
          <a:extLst>
            <a:ext uri="{FF2B5EF4-FFF2-40B4-BE49-F238E27FC236}">
              <a16:creationId xmlns:a16="http://schemas.microsoft.com/office/drawing/2014/main" xmlns="" id="{821F978C-B1BD-4EAF-8C16-70572A885CA4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 macro="" textlink="">
      <xdr:nvSpPr>
        <xdr:cNvPr id="21" name="Rectangle 9">
          <a:extLst>
            <a:ext uri="{FF2B5EF4-FFF2-40B4-BE49-F238E27FC236}">
              <a16:creationId xmlns:a16="http://schemas.microsoft.com/office/drawing/2014/main" xmlns="" id="{5DF6B8CF-E84E-416F-A406-8373AF5A0111}"/>
            </a:ext>
          </a:extLst>
        </xdr:cNvPr>
        <xdr:cNvSpPr>
          <a:spLocks noChangeArrowheads="1"/>
        </xdr:cNvSpPr>
      </xdr:nvSpPr>
      <xdr:spPr bwMode="auto">
        <a:xfrm>
          <a:off x="774700" y="127317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2D5D0247-8D31-46FF-8C2E-585E12EE319D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　様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xmlns="" id="{656EA5FA-E9B2-4B01-A647-48D2410F5F71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xmlns="" id="{BEBE7B66-9C6E-45F4-AF18-4799D810FD9A}"/>
            </a:ext>
          </a:extLst>
        </xdr:cNvPr>
        <xdr:cNvSpPr txBox="1"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○○○○株式会社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郵便番号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住所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TEL　　　　　　　　　FAX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　　　　　　　　　　　　　　　　　　　　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5" name="Rectangle 4">
          <a:extLst>
            <a:ext uri="{FF2B5EF4-FFF2-40B4-BE49-F238E27FC236}">
              <a16:creationId xmlns:a16="http://schemas.microsoft.com/office/drawing/2014/main" xmlns="" id="{5E3CE239-2C54-4BB6-BE84-1C2890D82D70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6" name="Rectangle 5">
          <a:extLst>
            <a:ext uri="{FF2B5EF4-FFF2-40B4-BE49-F238E27FC236}">
              <a16:creationId xmlns:a16="http://schemas.microsoft.com/office/drawing/2014/main" xmlns="" id="{340FA855-051E-49B6-B220-BDEBCE072F91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xmlns="" id="{1E14DD1A-6D0E-4F69-95B5-F66A0C23D494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8" name="Rectangle 7">
          <a:extLst>
            <a:ext uri="{FF2B5EF4-FFF2-40B4-BE49-F238E27FC236}">
              <a16:creationId xmlns:a16="http://schemas.microsoft.com/office/drawing/2014/main" xmlns="" id="{2EEAB2CC-A6B0-47B7-BB5A-17053A02A23F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29" name="Rectangle 8">
          <a:extLst>
            <a:ext uri="{FF2B5EF4-FFF2-40B4-BE49-F238E27FC236}">
              <a16:creationId xmlns:a16="http://schemas.microsoft.com/office/drawing/2014/main" xmlns="" id="{E1371BFA-EFA9-4722-872C-E2F7D463F699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30" name="Rectangle 9">
          <a:extLst>
            <a:ext uri="{FF2B5EF4-FFF2-40B4-BE49-F238E27FC236}">
              <a16:creationId xmlns:a16="http://schemas.microsoft.com/office/drawing/2014/main" xmlns="" id="{C3874B71-2BDE-4B47-B65E-D0A3ACC129E8}"/>
            </a:ext>
          </a:extLst>
        </xdr:cNvPr>
        <xdr:cNvSpPr>
          <a:spLocks noChangeArrowheads="1"/>
        </xdr:cNvSpPr>
      </xdr:nvSpPr>
      <xdr:spPr bwMode="auto">
        <a:xfrm>
          <a:off x="774700" y="18776950"/>
          <a:ext cx="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31" name="Line 10">
          <a:extLst>
            <a:ext uri="{FF2B5EF4-FFF2-40B4-BE49-F238E27FC236}">
              <a16:creationId xmlns:a16="http://schemas.microsoft.com/office/drawing/2014/main" xmlns="" id="{60A16718-E3FA-475D-ADDF-F51C58117D89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 macro="" textlink="">
      <xdr:nvSpPr>
        <xdr:cNvPr id="32" name="Line 11">
          <a:extLst>
            <a:ext uri="{FF2B5EF4-FFF2-40B4-BE49-F238E27FC236}">
              <a16:creationId xmlns:a16="http://schemas.microsoft.com/office/drawing/2014/main" xmlns="" id="{B4432EA5-1DA5-4F3C-A867-BB8417A233AA}"/>
            </a:ext>
          </a:extLst>
        </xdr:cNvPr>
        <xdr:cNvSpPr>
          <a:spLocks noChangeShapeType="1"/>
        </xdr:cNvSpPr>
      </xdr:nvSpPr>
      <xdr:spPr bwMode="auto">
        <a:xfrm>
          <a:off x="774700" y="18776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E304"/>
  <sheetViews>
    <sheetView showGridLines="0" zoomScaleNormal="100" zoomScaleSheetLayoutView="100" workbookViewId="0">
      <selection activeCell="C1" sqref="C1:E2"/>
    </sheetView>
  </sheetViews>
  <sheetFormatPr defaultColWidth="9" defaultRowHeight="13.5"/>
  <cols>
    <col min="1" max="1" width="3.125" style="197" bestFit="1" customWidth="1"/>
    <col min="2" max="2" width="7" style="197" bestFit="1" customWidth="1"/>
    <col min="3" max="3" width="7" style="208" customWidth="1"/>
    <col min="4" max="4" width="39" style="199" bestFit="1" customWidth="1"/>
    <col min="5" max="5" width="35.625" style="199" customWidth="1"/>
    <col min="6" max="16384" width="9" style="197"/>
  </cols>
  <sheetData>
    <row r="1" spans="1:5" s="186" customFormat="1" ht="14.1" customHeight="1">
      <c r="C1" s="219" t="s">
        <v>0</v>
      </c>
      <c r="D1" s="219"/>
      <c r="E1" s="219"/>
    </row>
    <row r="2" spans="1:5" s="186" customFormat="1" ht="14.25" customHeight="1">
      <c r="C2" s="219"/>
      <c r="D2" s="219"/>
      <c r="E2" s="219"/>
    </row>
    <row r="3" spans="1:5" s="186" customFormat="1" ht="14.25" customHeight="1">
      <c r="C3" s="187"/>
      <c r="D3" s="220" t="s">
        <v>1</v>
      </c>
      <c r="E3" s="220"/>
    </row>
    <row r="4" spans="1:5" s="186" customFormat="1" ht="14.25" customHeight="1">
      <c r="C4" s="187"/>
      <c r="D4" s="188"/>
      <c r="E4" s="188"/>
    </row>
    <row r="5" spans="1:5" s="186" customFormat="1" ht="14.25" customHeight="1">
      <c r="C5" s="189" t="s">
        <v>2</v>
      </c>
      <c r="D5" s="190"/>
      <c r="E5" s="190"/>
    </row>
    <row r="6" spans="1:5" s="186" customFormat="1" ht="14.25" customHeight="1">
      <c r="A6" s="209">
        <f t="shared" ref="A6:A31" si="0">COUNTIF(B:B,B6)</f>
        <v>1</v>
      </c>
      <c r="B6" s="210" t="s">
        <v>3</v>
      </c>
      <c r="C6" s="191">
        <v>1</v>
      </c>
      <c r="D6" s="184" t="s">
        <v>4</v>
      </c>
      <c r="E6" s="180" t="s">
        <v>5</v>
      </c>
    </row>
    <row r="7" spans="1:5" s="186" customFormat="1" ht="14.25" customHeight="1">
      <c r="A7" s="209">
        <f t="shared" si="0"/>
        <v>1</v>
      </c>
      <c r="B7" s="210" t="s">
        <v>6</v>
      </c>
      <c r="C7" s="191">
        <v>2</v>
      </c>
      <c r="D7" s="184" t="s">
        <v>7</v>
      </c>
      <c r="E7" s="180" t="s">
        <v>8</v>
      </c>
    </row>
    <row r="8" spans="1:5" s="186" customFormat="1" ht="14.25" customHeight="1">
      <c r="A8" s="209">
        <f t="shared" si="0"/>
        <v>1</v>
      </c>
      <c r="B8" s="210" t="s">
        <v>9</v>
      </c>
      <c r="C8" s="191">
        <v>3</v>
      </c>
      <c r="D8" s="211" t="s">
        <v>10</v>
      </c>
      <c r="E8" s="180" t="s">
        <v>11</v>
      </c>
    </row>
    <row r="9" spans="1:5" s="186" customFormat="1" ht="14.25" customHeight="1">
      <c r="A9" s="209">
        <f t="shared" si="0"/>
        <v>1</v>
      </c>
      <c r="B9" s="210" t="s">
        <v>12</v>
      </c>
      <c r="C9" s="191">
        <v>4</v>
      </c>
      <c r="D9" s="211" t="s">
        <v>13</v>
      </c>
      <c r="E9" s="180" t="s">
        <v>14</v>
      </c>
    </row>
    <row r="10" spans="1:5" s="186" customFormat="1" ht="14.25" customHeight="1">
      <c r="A10" s="209">
        <f t="shared" si="0"/>
        <v>1</v>
      </c>
      <c r="B10" s="210" t="s">
        <v>15</v>
      </c>
      <c r="C10" s="191">
        <v>5</v>
      </c>
      <c r="D10" s="211" t="s">
        <v>16</v>
      </c>
      <c r="E10" s="180" t="s">
        <v>17</v>
      </c>
    </row>
    <row r="11" spans="1:5" s="186" customFormat="1" ht="14.25" customHeight="1">
      <c r="A11" s="209">
        <f t="shared" si="0"/>
        <v>1</v>
      </c>
      <c r="B11" s="210" t="s">
        <v>18</v>
      </c>
      <c r="C11" s="191">
        <v>6</v>
      </c>
      <c r="D11" s="211" t="s">
        <v>19</v>
      </c>
      <c r="E11" s="180" t="s">
        <v>20</v>
      </c>
    </row>
    <row r="12" spans="1:5" s="186" customFormat="1" ht="14.25" customHeight="1">
      <c r="A12" s="209">
        <f t="shared" si="0"/>
        <v>1</v>
      </c>
      <c r="B12" s="210" t="s">
        <v>21</v>
      </c>
      <c r="C12" s="191">
        <v>7</v>
      </c>
      <c r="D12" s="211" t="s">
        <v>22</v>
      </c>
      <c r="E12" s="180" t="s">
        <v>23</v>
      </c>
    </row>
    <row r="13" spans="1:5" s="186" customFormat="1" ht="14.25" customHeight="1">
      <c r="A13" s="209">
        <f t="shared" si="0"/>
        <v>1</v>
      </c>
      <c r="B13" s="210" t="s">
        <v>24</v>
      </c>
      <c r="C13" s="191">
        <v>8</v>
      </c>
      <c r="D13" s="185" t="s">
        <v>25</v>
      </c>
      <c r="E13" s="181" t="s">
        <v>26</v>
      </c>
    </row>
    <row r="14" spans="1:5" s="186" customFormat="1" ht="14.25" customHeight="1">
      <c r="A14" s="209">
        <f t="shared" si="0"/>
        <v>1</v>
      </c>
      <c r="B14" s="210" t="s">
        <v>27</v>
      </c>
      <c r="C14" s="191">
        <v>9</v>
      </c>
      <c r="D14" s="182" t="s">
        <v>28</v>
      </c>
      <c r="E14" s="181" t="s">
        <v>29</v>
      </c>
    </row>
    <row r="15" spans="1:5" s="186" customFormat="1" ht="14.25" customHeight="1">
      <c r="A15" s="209">
        <f t="shared" si="0"/>
        <v>1</v>
      </c>
      <c r="B15" s="210" t="s">
        <v>30</v>
      </c>
      <c r="C15" s="191">
        <v>10</v>
      </c>
      <c r="D15" s="182" t="s">
        <v>31</v>
      </c>
      <c r="E15" s="180" t="s">
        <v>32</v>
      </c>
    </row>
    <row r="16" spans="1:5" s="186" customFormat="1" ht="14.25" customHeight="1">
      <c r="A16" s="209">
        <f t="shared" si="0"/>
        <v>1</v>
      </c>
      <c r="B16" s="210" t="s">
        <v>33</v>
      </c>
      <c r="C16" s="191">
        <v>11</v>
      </c>
      <c r="D16" s="182" t="s">
        <v>34</v>
      </c>
      <c r="E16" s="180" t="s">
        <v>35</v>
      </c>
    </row>
    <row r="17" spans="1:5" s="186" customFormat="1" ht="14.25" customHeight="1">
      <c r="A17" s="209">
        <f t="shared" si="0"/>
        <v>1</v>
      </c>
      <c r="B17" s="210" t="s">
        <v>36</v>
      </c>
      <c r="C17" s="191">
        <v>12</v>
      </c>
      <c r="D17" s="185" t="s">
        <v>37</v>
      </c>
      <c r="E17" s="180" t="s">
        <v>38</v>
      </c>
    </row>
    <row r="18" spans="1:5" s="186" customFormat="1" ht="14.25" customHeight="1">
      <c r="A18" s="209">
        <f t="shared" si="0"/>
        <v>1</v>
      </c>
      <c r="B18" s="210" t="s">
        <v>39</v>
      </c>
      <c r="C18" s="191">
        <v>13</v>
      </c>
      <c r="D18" s="185" t="s">
        <v>40</v>
      </c>
      <c r="E18" s="180" t="s">
        <v>41</v>
      </c>
    </row>
    <row r="19" spans="1:5" s="186" customFormat="1" ht="14.25" customHeight="1">
      <c r="A19" s="209">
        <f t="shared" si="0"/>
        <v>1</v>
      </c>
      <c r="B19" s="210" t="s">
        <v>42</v>
      </c>
      <c r="C19" s="191">
        <v>14</v>
      </c>
      <c r="D19" s="212" t="s">
        <v>43</v>
      </c>
      <c r="E19" s="180" t="s">
        <v>44</v>
      </c>
    </row>
    <row r="20" spans="1:5" s="186" customFormat="1" ht="14.25" customHeight="1">
      <c r="A20" s="209">
        <f t="shared" si="0"/>
        <v>1</v>
      </c>
      <c r="B20" s="210" t="s">
        <v>45</v>
      </c>
      <c r="C20" s="191">
        <v>15</v>
      </c>
      <c r="D20" s="212" t="s">
        <v>46</v>
      </c>
      <c r="E20" s="180" t="s">
        <v>47</v>
      </c>
    </row>
    <row r="21" spans="1:5" s="186" customFormat="1" ht="14.25" customHeight="1">
      <c r="A21" s="209">
        <f t="shared" si="0"/>
        <v>1</v>
      </c>
      <c r="B21" s="210" t="s">
        <v>48</v>
      </c>
      <c r="C21" s="191">
        <v>16</v>
      </c>
      <c r="D21" s="211" t="s">
        <v>49</v>
      </c>
      <c r="E21" s="192" t="s">
        <v>50</v>
      </c>
    </row>
    <row r="22" spans="1:5" s="186" customFormat="1" ht="14.25" customHeight="1">
      <c r="A22" s="209">
        <f t="shared" si="0"/>
        <v>1</v>
      </c>
      <c r="B22" s="210" t="s">
        <v>51</v>
      </c>
      <c r="C22" s="191">
        <v>17</v>
      </c>
      <c r="D22" s="211" t="s">
        <v>52</v>
      </c>
      <c r="E22" s="192" t="s">
        <v>53</v>
      </c>
    </row>
    <row r="23" spans="1:5" s="186" customFormat="1" ht="14.25" customHeight="1">
      <c r="A23" s="209">
        <f t="shared" si="0"/>
        <v>1</v>
      </c>
      <c r="B23" s="210" t="s">
        <v>54</v>
      </c>
      <c r="C23" s="191">
        <v>18</v>
      </c>
      <c r="D23" s="211" t="s">
        <v>55</v>
      </c>
      <c r="E23" s="180" t="s">
        <v>56</v>
      </c>
    </row>
    <row r="24" spans="1:5" s="186" customFormat="1" ht="14.25" customHeight="1">
      <c r="A24" s="209">
        <f t="shared" si="0"/>
        <v>1</v>
      </c>
      <c r="B24" s="210" t="s">
        <v>57</v>
      </c>
      <c r="C24" s="191">
        <v>19</v>
      </c>
      <c r="D24" s="211" t="s">
        <v>58</v>
      </c>
      <c r="E24" s="180" t="s">
        <v>59</v>
      </c>
    </row>
    <row r="25" spans="1:5" s="186" customFormat="1" ht="14.25" customHeight="1">
      <c r="A25" s="209">
        <f t="shared" si="0"/>
        <v>1</v>
      </c>
      <c r="B25" s="210" t="s">
        <v>60</v>
      </c>
      <c r="C25" s="191">
        <v>20</v>
      </c>
      <c r="D25" s="211" t="s">
        <v>61</v>
      </c>
      <c r="E25" s="180" t="s">
        <v>62</v>
      </c>
    </row>
    <row r="26" spans="1:5" s="186" customFormat="1" ht="14.25" customHeight="1">
      <c r="A26" s="209">
        <f t="shared" si="0"/>
        <v>1</v>
      </c>
      <c r="B26" s="210" t="s">
        <v>63</v>
      </c>
      <c r="C26" s="191">
        <v>21</v>
      </c>
      <c r="D26" s="211" t="s">
        <v>64</v>
      </c>
      <c r="E26" s="180" t="s">
        <v>65</v>
      </c>
    </row>
    <row r="27" spans="1:5" s="186" customFormat="1" ht="14.25" customHeight="1">
      <c r="A27" s="209">
        <f t="shared" si="0"/>
        <v>1</v>
      </c>
      <c r="B27" s="210" t="s">
        <v>66</v>
      </c>
      <c r="C27" s="191">
        <v>22</v>
      </c>
      <c r="D27" s="211" t="s">
        <v>67</v>
      </c>
      <c r="E27" s="180" t="s">
        <v>68</v>
      </c>
    </row>
    <row r="28" spans="1:5" s="186" customFormat="1" ht="14.25" customHeight="1">
      <c r="A28" s="209">
        <f t="shared" si="0"/>
        <v>1</v>
      </c>
      <c r="B28" s="210" t="s">
        <v>69</v>
      </c>
      <c r="C28" s="191">
        <v>23</v>
      </c>
      <c r="D28" s="211" t="s">
        <v>70</v>
      </c>
      <c r="E28" s="180" t="s">
        <v>71</v>
      </c>
    </row>
    <row r="29" spans="1:5" s="186" customFormat="1" ht="14.25" customHeight="1">
      <c r="A29" s="209">
        <f t="shared" si="0"/>
        <v>1</v>
      </c>
      <c r="B29" s="210" t="s">
        <v>72</v>
      </c>
      <c r="C29" s="191">
        <v>24</v>
      </c>
      <c r="D29" s="211" t="s">
        <v>73</v>
      </c>
      <c r="E29" s="180" t="s">
        <v>74</v>
      </c>
    </row>
    <row r="30" spans="1:5" s="186" customFormat="1" ht="14.25" customHeight="1">
      <c r="A30" s="209">
        <f t="shared" si="0"/>
        <v>1</v>
      </c>
      <c r="B30" s="210" t="s">
        <v>75</v>
      </c>
      <c r="C30" s="191">
        <v>25</v>
      </c>
      <c r="D30" s="211" t="s">
        <v>76</v>
      </c>
      <c r="E30" s="180" t="s">
        <v>77</v>
      </c>
    </row>
    <row r="31" spans="1:5" s="186" customFormat="1" ht="14.25" customHeight="1">
      <c r="A31" s="209">
        <f t="shared" si="0"/>
        <v>1</v>
      </c>
      <c r="B31" s="210" t="s">
        <v>78</v>
      </c>
      <c r="C31" s="191">
        <v>26</v>
      </c>
      <c r="D31" s="211" t="s">
        <v>79</v>
      </c>
      <c r="E31" s="180" t="s">
        <v>80</v>
      </c>
    </row>
    <row r="32" spans="1:5" s="186" customFormat="1" ht="17.100000000000001" customHeight="1">
      <c r="C32" s="193"/>
      <c r="D32" s="194"/>
      <c r="E32" s="194"/>
    </row>
    <row r="33" spans="1:5" s="186" customFormat="1" ht="17.100000000000001" customHeight="1">
      <c r="C33" s="189" t="s">
        <v>81</v>
      </c>
      <c r="D33" s="184"/>
      <c r="E33" s="194"/>
    </row>
    <row r="34" spans="1:5" s="186" customFormat="1" ht="17.100000000000001" customHeight="1">
      <c r="A34" s="209">
        <f t="shared" ref="A34:A46" si="1">COUNTIF(B:B,B34)</f>
        <v>1</v>
      </c>
      <c r="B34" s="210" t="s">
        <v>82</v>
      </c>
      <c r="C34" s="195">
        <v>1</v>
      </c>
      <c r="D34" s="211" t="s">
        <v>83</v>
      </c>
      <c r="E34" s="194"/>
    </row>
    <row r="35" spans="1:5" s="186" customFormat="1" ht="17.100000000000001" customHeight="1">
      <c r="A35" s="209">
        <f t="shared" si="1"/>
        <v>1</v>
      </c>
      <c r="B35" s="210" t="s">
        <v>84</v>
      </c>
      <c r="C35" s="195">
        <v>2</v>
      </c>
      <c r="D35" s="211" t="s">
        <v>85</v>
      </c>
      <c r="E35" s="194"/>
    </row>
    <row r="36" spans="1:5" s="186" customFormat="1" ht="17.100000000000001" customHeight="1">
      <c r="A36" s="209">
        <f t="shared" si="1"/>
        <v>1</v>
      </c>
      <c r="B36" s="210" t="s">
        <v>86</v>
      </c>
      <c r="C36" s="195">
        <v>3</v>
      </c>
      <c r="D36" s="211" t="s">
        <v>87</v>
      </c>
      <c r="E36" s="194"/>
    </row>
    <row r="37" spans="1:5" s="186" customFormat="1" ht="17.100000000000001" customHeight="1">
      <c r="A37" s="209">
        <f t="shared" si="1"/>
        <v>1</v>
      </c>
      <c r="B37" s="210" t="s">
        <v>88</v>
      </c>
      <c r="C37" s="195">
        <v>4</v>
      </c>
      <c r="D37" s="211" t="s">
        <v>89</v>
      </c>
      <c r="E37" s="194"/>
    </row>
    <row r="38" spans="1:5" s="186" customFormat="1" ht="17.100000000000001" customHeight="1">
      <c r="A38" s="209">
        <f t="shared" si="1"/>
        <v>1</v>
      </c>
      <c r="B38" s="210" t="s">
        <v>90</v>
      </c>
      <c r="C38" s="195">
        <v>5</v>
      </c>
      <c r="D38" s="211" t="s">
        <v>91</v>
      </c>
      <c r="E38" s="194"/>
    </row>
    <row r="39" spans="1:5" s="186" customFormat="1" ht="17.100000000000001" customHeight="1">
      <c r="A39" s="209">
        <f t="shared" si="1"/>
        <v>1</v>
      </c>
      <c r="B39" s="210" t="s">
        <v>92</v>
      </c>
      <c r="C39" s="195">
        <v>6</v>
      </c>
      <c r="D39" s="211" t="s">
        <v>93</v>
      </c>
      <c r="E39" s="194"/>
    </row>
    <row r="40" spans="1:5" s="186" customFormat="1" ht="17.100000000000001" customHeight="1">
      <c r="A40" s="209">
        <f t="shared" si="1"/>
        <v>1</v>
      </c>
      <c r="B40" s="210" t="s">
        <v>94</v>
      </c>
      <c r="C40" s="195">
        <v>7</v>
      </c>
      <c r="D40" s="211" t="s">
        <v>95</v>
      </c>
      <c r="E40" s="194"/>
    </row>
    <row r="41" spans="1:5" s="186" customFormat="1" ht="17.100000000000001" customHeight="1">
      <c r="A41" s="209">
        <f t="shared" si="1"/>
        <v>1</v>
      </c>
      <c r="B41" s="210" t="s">
        <v>96</v>
      </c>
      <c r="C41" s="195">
        <v>8</v>
      </c>
      <c r="D41" s="211" t="s">
        <v>97</v>
      </c>
      <c r="E41" s="194"/>
    </row>
    <row r="42" spans="1:5" s="186" customFormat="1" ht="17.100000000000001" customHeight="1">
      <c r="A42" s="209">
        <f t="shared" si="1"/>
        <v>1</v>
      </c>
      <c r="B42" s="210" t="s">
        <v>98</v>
      </c>
      <c r="C42" s="195">
        <v>9</v>
      </c>
      <c r="D42" s="211" t="s">
        <v>99</v>
      </c>
      <c r="E42" s="194"/>
    </row>
    <row r="43" spans="1:5" s="186" customFormat="1" ht="17.100000000000001" customHeight="1">
      <c r="A43" s="209">
        <f t="shared" si="1"/>
        <v>1</v>
      </c>
      <c r="B43" s="210" t="s">
        <v>100</v>
      </c>
      <c r="C43" s="195">
        <v>10</v>
      </c>
      <c r="D43" s="211" t="s">
        <v>101</v>
      </c>
      <c r="E43" s="194"/>
    </row>
    <row r="44" spans="1:5" s="186" customFormat="1" ht="17.100000000000001" customHeight="1">
      <c r="A44" s="209">
        <f t="shared" si="1"/>
        <v>1</v>
      </c>
      <c r="B44" s="210" t="s">
        <v>102</v>
      </c>
      <c r="C44" s="195">
        <v>11</v>
      </c>
      <c r="D44" s="211" t="s">
        <v>103</v>
      </c>
      <c r="E44" s="194"/>
    </row>
    <row r="45" spans="1:5" s="186" customFormat="1" ht="17.100000000000001" customHeight="1">
      <c r="A45" s="209">
        <f t="shared" si="1"/>
        <v>1</v>
      </c>
      <c r="B45" s="210" t="s">
        <v>104</v>
      </c>
      <c r="C45" s="195">
        <v>12</v>
      </c>
      <c r="D45" s="211" t="s">
        <v>105</v>
      </c>
      <c r="E45" s="194"/>
    </row>
    <row r="46" spans="1:5" s="186" customFormat="1" ht="17.100000000000001" customHeight="1">
      <c r="A46" s="209">
        <f t="shared" si="1"/>
        <v>1</v>
      </c>
      <c r="B46" s="210" t="s">
        <v>106</v>
      </c>
      <c r="C46" s="195">
        <v>13</v>
      </c>
      <c r="D46" s="211" t="s">
        <v>107</v>
      </c>
      <c r="E46" s="194"/>
    </row>
    <row r="47" spans="1:5" s="186" customFormat="1" ht="17.100000000000001" customHeight="1">
      <c r="C47" s="193"/>
      <c r="D47" s="194"/>
      <c r="E47" s="194"/>
    </row>
    <row r="48" spans="1:5" ht="17.100000000000001" customHeight="1">
      <c r="C48" s="189" t="s">
        <v>108</v>
      </c>
      <c r="D48" s="196"/>
      <c r="E48" s="197"/>
    </row>
    <row r="49" spans="1:5" ht="17.100000000000001" customHeight="1">
      <c r="A49" s="209">
        <f t="shared" ref="A49:A67" si="2">COUNTIF(B:B,B49)</f>
        <v>1</v>
      </c>
      <c r="B49" s="210" t="s">
        <v>109</v>
      </c>
      <c r="C49" s="195">
        <v>14</v>
      </c>
      <c r="D49" s="183" t="s">
        <v>110</v>
      </c>
      <c r="E49" s="197"/>
    </row>
    <row r="50" spans="1:5" ht="17.100000000000001" customHeight="1">
      <c r="A50" s="209">
        <f t="shared" si="2"/>
        <v>1</v>
      </c>
      <c r="B50" s="210" t="s">
        <v>111</v>
      </c>
      <c r="C50" s="195">
        <v>15</v>
      </c>
      <c r="D50" s="183" t="s">
        <v>112</v>
      </c>
      <c r="E50" s="197"/>
    </row>
    <row r="51" spans="1:5" ht="17.100000000000001" customHeight="1">
      <c r="A51" s="209">
        <f t="shared" si="2"/>
        <v>1</v>
      </c>
      <c r="B51" s="210" t="s">
        <v>113</v>
      </c>
      <c r="C51" s="195">
        <v>16</v>
      </c>
      <c r="D51" s="183" t="s">
        <v>114</v>
      </c>
      <c r="E51" s="197"/>
    </row>
    <row r="52" spans="1:5" ht="17.100000000000001" customHeight="1">
      <c r="A52" s="209">
        <f t="shared" si="2"/>
        <v>1</v>
      </c>
      <c r="B52" s="210" t="s">
        <v>115</v>
      </c>
      <c r="C52" s="195">
        <v>17</v>
      </c>
      <c r="D52" s="183" t="s">
        <v>116</v>
      </c>
      <c r="E52" s="197"/>
    </row>
    <row r="53" spans="1:5" ht="17.100000000000001" customHeight="1">
      <c r="A53" s="209">
        <f t="shared" si="2"/>
        <v>1</v>
      </c>
      <c r="B53" s="210" t="s">
        <v>117</v>
      </c>
      <c r="C53" s="195">
        <v>18</v>
      </c>
      <c r="D53" s="183" t="s">
        <v>118</v>
      </c>
      <c r="E53" s="197"/>
    </row>
    <row r="54" spans="1:5" ht="17.100000000000001" customHeight="1">
      <c r="A54" s="209">
        <f t="shared" si="2"/>
        <v>1</v>
      </c>
      <c r="B54" s="210" t="s">
        <v>119</v>
      </c>
      <c r="C54" s="195">
        <v>19</v>
      </c>
      <c r="D54" s="183" t="s">
        <v>120</v>
      </c>
      <c r="E54" s="197"/>
    </row>
    <row r="55" spans="1:5" ht="17.100000000000001" customHeight="1">
      <c r="A55" s="209">
        <f t="shared" si="2"/>
        <v>1</v>
      </c>
      <c r="B55" s="210" t="s">
        <v>121</v>
      </c>
      <c r="C55" s="195">
        <v>20</v>
      </c>
      <c r="D55" s="183" t="s">
        <v>122</v>
      </c>
      <c r="E55" s="197"/>
    </row>
    <row r="56" spans="1:5" ht="17.100000000000001" customHeight="1">
      <c r="A56" s="209">
        <f t="shared" si="2"/>
        <v>1</v>
      </c>
      <c r="B56" s="210" t="s">
        <v>123</v>
      </c>
      <c r="C56" s="195">
        <v>21</v>
      </c>
      <c r="D56" s="183" t="s">
        <v>124</v>
      </c>
      <c r="E56" s="197"/>
    </row>
    <row r="57" spans="1:5" ht="17.100000000000001" customHeight="1">
      <c r="A57" s="209">
        <f t="shared" si="2"/>
        <v>1</v>
      </c>
      <c r="B57" s="210" t="s">
        <v>125</v>
      </c>
      <c r="C57" s="195">
        <v>22</v>
      </c>
      <c r="D57" s="183" t="s">
        <v>126</v>
      </c>
      <c r="E57" s="197"/>
    </row>
    <row r="58" spans="1:5" ht="17.100000000000001" customHeight="1">
      <c r="A58" s="209">
        <f t="shared" si="2"/>
        <v>1</v>
      </c>
      <c r="B58" s="210" t="s">
        <v>127</v>
      </c>
      <c r="C58" s="195">
        <v>23</v>
      </c>
      <c r="D58" s="183" t="s">
        <v>128</v>
      </c>
      <c r="E58" s="197"/>
    </row>
    <row r="59" spans="1:5" ht="17.100000000000001" customHeight="1">
      <c r="A59" s="209">
        <f t="shared" si="2"/>
        <v>1</v>
      </c>
      <c r="B59" s="210" t="s">
        <v>129</v>
      </c>
      <c r="C59" s="195">
        <v>24</v>
      </c>
      <c r="D59" s="183" t="s">
        <v>130</v>
      </c>
      <c r="E59" s="197"/>
    </row>
    <row r="60" spans="1:5" ht="17.100000000000001" customHeight="1">
      <c r="A60" s="209">
        <f t="shared" si="2"/>
        <v>1</v>
      </c>
      <c r="B60" s="210" t="s">
        <v>131</v>
      </c>
      <c r="C60" s="195">
        <v>25</v>
      </c>
      <c r="D60" s="183" t="s">
        <v>132</v>
      </c>
      <c r="E60" s="197"/>
    </row>
    <row r="61" spans="1:5" ht="17.100000000000001" customHeight="1">
      <c r="A61" s="209">
        <f t="shared" si="2"/>
        <v>1</v>
      </c>
      <c r="B61" s="210" t="s">
        <v>133</v>
      </c>
      <c r="C61" s="195">
        <v>26</v>
      </c>
      <c r="D61" s="183" t="s">
        <v>134</v>
      </c>
      <c r="E61" s="197"/>
    </row>
    <row r="62" spans="1:5" ht="17.100000000000001" customHeight="1">
      <c r="A62" s="209">
        <f t="shared" si="2"/>
        <v>1</v>
      </c>
      <c r="B62" s="210" t="s">
        <v>135</v>
      </c>
      <c r="C62" s="195">
        <v>27</v>
      </c>
      <c r="D62" s="183" t="s">
        <v>136</v>
      </c>
      <c r="E62" s="197"/>
    </row>
    <row r="63" spans="1:5" ht="17.100000000000001" customHeight="1">
      <c r="A63" s="209">
        <f t="shared" si="2"/>
        <v>1</v>
      </c>
      <c r="B63" s="210" t="s">
        <v>137</v>
      </c>
      <c r="C63" s="195">
        <v>28</v>
      </c>
      <c r="D63" s="183" t="s">
        <v>138</v>
      </c>
      <c r="E63" s="197"/>
    </row>
    <row r="64" spans="1:5" ht="17.100000000000001" customHeight="1">
      <c r="A64" s="209">
        <f t="shared" si="2"/>
        <v>1</v>
      </c>
      <c r="B64" s="210" t="s">
        <v>139</v>
      </c>
      <c r="C64" s="195">
        <v>29</v>
      </c>
      <c r="D64" s="183" t="s">
        <v>140</v>
      </c>
      <c r="E64" s="197"/>
    </row>
    <row r="65" spans="1:5" ht="17.100000000000001" customHeight="1">
      <c r="A65" s="209">
        <f t="shared" si="2"/>
        <v>1</v>
      </c>
      <c r="B65" s="210" t="s">
        <v>141</v>
      </c>
      <c r="C65" s="195">
        <v>30</v>
      </c>
      <c r="D65" s="183" t="s">
        <v>142</v>
      </c>
      <c r="E65" s="197"/>
    </row>
    <row r="66" spans="1:5" ht="17.100000000000001" customHeight="1">
      <c r="A66" s="209">
        <f t="shared" si="2"/>
        <v>1</v>
      </c>
      <c r="B66" s="210" t="s">
        <v>143</v>
      </c>
      <c r="C66" s="195">
        <v>31</v>
      </c>
      <c r="D66" s="183" t="s">
        <v>144</v>
      </c>
      <c r="E66" s="197"/>
    </row>
    <row r="67" spans="1:5" ht="17.100000000000001" customHeight="1">
      <c r="A67" s="209">
        <f t="shared" si="2"/>
        <v>1</v>
      </c>
      <c r="B67" s="210" t="s">
        <v>145</v>
      </c>
      <c r="C67" s="195">
        <v>32</v>
      </c>
      <c r="D67" s="183" t="s">
        <v>146</v>
      </c>
      <c r="E67" s="197"/>
    </row>
    <row r="68" spans="1:5" ht="17.100000000000001" customHeight="1">
      <c r="C68" s="198"/>
      <c r="D68" s="183"/>
      <c r="E68" s="197"/>
    </row>
    <row r="69" spans="1:5" ht="17.100000000000001" customHeight="1">
      <c r="C69" s="189" t="s">
        <v>147</v>
      </c>
      <c r="D69" s="196"/>
      <c r="E69" s="197"/>
    </row>
    <row r="70" spans="1:5" ht="17.100000000000001" customHeight="1">
      <c r="A70" s="209">
        <f t="shared" ref="A70:A86" si="3">COUNTIF(B:B,B70)</f>
        <v>1</v>
      </c>
      <c r="B70" s="210" t="s">
        <v>148</v>
      </c>
      <c r="C70" s="195">
        <v>33</v>
      </c>
      <c r="D70" s="184" t="s">
        <v>149</v>
      </c>
      <c r="E70" s="197"/>
    </row>
    <row r="71" spans="1:5" ht="17.100000000000001" customHeight="1">
      <c r="A71" s="209">
        <f t="shared" si="3"/>
        <v>1</v>
      </c>
      <c r="B71" s="210" t="s">
        <v>150</v>
      </c>
      <c r="C71" s="195">
        <v>34</v>
      </c>
      <c r="D71" s="184" t="s">
        <v>151</v>
      </c>
      <c r="E71" s="197"/>
    </row>
    <row r="72" spans="1:5" ht="17.100000000000001" customHeight="1">
      <c r="A72" s="209">
        <f t="shared" si="3"/>
        <v>1</v>
      </c>
      <c r="B72" s="210" t="s">
        <v>152</v>
      </c>
      <c r="C72" s="195">
        <v>35</v>
      </c>
      <c r="D72" s="184" t="s">
        <v>153</v>
      </c>
      <c r="E72" s="197"/>
    </row>
    <row r="73" spans="1:5" ht="17.100000000000001" customHeight="1">
      <c r="A73" s="209">
        <f t="shared" si="3"/>
        <v>1</v>
      </c>
      <c r="B73" s="210" t="s">
        <v>154</v>
      </c>
      <c r="C73" s="195">
        <v>36</v>
      </c>
      <c r="D73" s="184" t="s">
        <v>155</v>
      </c>
      <c r="E73" s="197"/>
    </row>
    <row r="74" spans="1:5" ht="17.100000000000001" customHeight="1">
      <c r="A74" s="209">
        <f t="shared" si="3"/>
        <v>1</v>
      </c>
      <c r="B74" s="210" t="s">
        <v>156</v>
      </c>
      <c r="C74" s="195">
        <v>37</v>
      </c>
      <c r="D74" s="184" t="s">
        <v>157</v>
      </c>
      <c r="E74" s="197"/>
    </row>
    <row r="75" spans="1:5" ht="17.100000000000001" customHeight="1">
      <c r="A75" s="209">
        <f t="shared" si="3"/>
        <v>1</v>
      </c>
      <c r="B75" s="210" t="s">
        <v>158</v>
      </c>
      <c r="C75" s="195">
        <v>38</v>
      </c>
      <c r="D75" s="184" t="s">
        <v>159</v>
      </c>
      <c r="E75" s="197"/>
    </row>
    <row r="76" spans="1:5" ht="17.100000000000001" customHeight="1">
      <c r="A76" s="209">
        <f t="shared" si="3"/>
        <v>1</v>
      </c>
      <c r="B76" s="210" t="s">
        <v>160</v>
      </c>
      <c r="C76" s="195">
        <v>39</v>
      </c>
      <c r="D76" s="184" t="s">
        <v>161</v>
      </c>
      <c r="E76" s="197"/>
    </row>
    <row r="77" spans="1:5" ht="17.100000000000001" customHeight="1">
      <c r="A77" s="209">
        <f t="shared" si="3"/>
        <v>1</v>
      </c>
      <c r="B77" s="210" t="s">
        <v>162</v>
      </c>
      <c r="C77" s="195">
        <v>40</v>
      </c>
      <c r="D77" s="184" t="s">
        <v>163</v>
      </c>
      <c r="E77" s="197"/>
    </row>
    <row r="78" spans="1:5" ht="17.100000000000001" customHeight="1">
      <c r="A78" s="209">
        <f t="shared" si="3"/>
        <v>1</v>
      </c>
      <c r="B78" s="210" t="s">
        <v>164</v>
      </c>
      <c r="C78" s="195">
        <v>41</v>
      </c>
      <c r="D78" s="184" t="s">
        <v>165</v>
      </c>
      <c r="E78" s="197"/>
    </row>
    <row r="79" spans="1:5" ht="17.100000000000001" customHeight="1">
      <c r="A79" s="209">
        <f t="shared" si="3"/>
        <v>1</v>
      </c>
      <c r="B79" s="210" t="s">
        <v>166</v>
      </c>
      <c r="C79" s="195">
        <v>42</v>
      </c>
      <c r="D79" s="184" t="s">
        <v>167</v>
      </c>
      <c r="E79" s="197"/>
    </row>
    <row r="80" spans="1:5" ht="17.100000000000001" customHeight="1">
      <c r="A80" s="209">
        <f t="shared" si="3"/>
        <v>1</v>
      </c>
      <c r="B80" s="210" t="s">
        <v>168</v>
      </c>
      <c r="C80" s="195">
        <v>43</v>
      </c>
      <c r="D80" s="184" t="s">
        <v>169</v>
      </c>
      <c r="E80" s="197"/>
    </row>
    <row r="81" spans="1:5" ht="17.100000000000001" customHeight="1">
      <c r="A81" s="209">
        <f t="shared" si="3"/>
        <v>1</v>
      </c>
      <c r="B81" s="210" t="s">
        <v>170</v>
      </c>
      <c r="C81" s="195">
        <v>44</v>
      </c>
      <c r="D81" s="184" t="s">
        <v>171</v>
      </c>
      <c r="E81" s="197"/>
    </row>
    <row r="82" spans="1:5" ht="17.100000000000001" customHeight="1">
      <c r="A82" s="209">
        <f t="shared" si="3"/>
        <v>1</v>
      </c>
      <c r="B82" s="210" t="s">
        <v>172</v>
      </c>
      <c r="C82" s="195">
        <v>45</v>
      </c>
      <c r="D82" s="184" t="s">
        <v>173</v>
      </c>
      <c r="E82" s="197"/>
    </row>
    <row r="83" spans="1:5" ht="17.100000000000001" customHeight="1">
      <c r="A83" s="209">
        <f t="shared" si="3"/>
        <v>1</v>
      </c>
      <c r="B83" s="210" t="s">
        <v>174</v>
      </c>
      <c r="C83" s="195">
        <v>46</v>
      </c>
      <c r="D83" s="184" t="s">
        <v>175</v>
      </c>
      <c r="E83" s="197"/>
    </row>
    <row r="84" spans="1:5" ht="17.100000000000001" customHeight="1">
      <c r="A84" s="209">
        <f t="shared" si="3"/>
        <v>1</v>
      </c>
      <c r="B84" s="210" t="s">
        <v>176</v>
      </c>
      <c r="C84" s="195">
        <v>47</v>
      </c>
      <c r="D84" s="184" t="s">
        <v>177</v>
      </c>
      <c r="E84" s="197"/>
    </row>
    <row r="85" spans="1:5" ht="17.100000000000001" customHeight="1">
      <c r="A85" s="209">
        <f t="shared" si="3"/>
        <v>1</v>
      </c>
      <c r="B85" s="210" t="s">
        <v>178</v>
      </c>
      <c r="C85" s="195">
        <v>48</v>
      </c>
      <c r="D85" s="184" t="s">
        <v>179</v>
      </c>
      <c r="E85" s="197"/>
    </row>
    <row r="86" spans="1:5" ht="17.100000000000001" customHeight="1">
      <c r="A86" s="209">
        <f t="shared" si="3"/>
        <v>1</v>
      </c>
      <c r="B86" s="210" t="s">
        <v>180</v>
      </c>
      <c r="C86" s="195">
        <v>49</v>
      </c>
      <c r="D86" s="184" t="s">
        <v>181</v>
      </c>
      <c r="E86" s="197"/>
    </row>
    <row r="87" spans="1:5" ht="17.100000000000001" customHeight="1">
      <c r="C87" s="198"/>
      <c r="E87" s="197"/>
    </row>
    <row r="88" spans="1:5" ht="17.100000000000001" customHeight="1">
      <c r="C88" s="189" t="s">
        <v>182</v>
      </c>
      <c r="D88" s="196"/>
      <c r="E88" s="185"/>
    </row>
    <row r="89" spans="1:5" ht="17.100000000000001" customHeight="1">
      <c r="A89" s="209">
        <f t="shared" ref="A89:A123" si="4">COUNTIF(B:B,B89)</f>
        <v>1</v>
      </c>
      <c r="B89" s="210" t="s">
        <v>183</v>
      </c>
      <c r="C89" s="195">
        <v>50</v>
      </c>
      <c r="D89" s="185" t="s">
        <v>184</v>
      </c>
      <c r="E89" s="185"/>
    </row>
    <row r="90" spans="1:5" ht="17.100000000000001" customHeight="1">
      <c r="A90" s="209">
        <f t="shared" si="4"/>
        <v>1</v>
      </c>
      <c r="B90" s="210" t="s">
        <v>185</v>
      </c>
      <c r="C90" s="195">
        <v>51</v>
      </c>
      <c r="D90" s="183" t="s">
        <v>186</v>
      </c>
      <c r="E90" s="185"/>
    </row>
    <row r="91" spans="1:5" ht="17.100000000000001" customHeight="1">
      <c r="A91" s="209">
        <f t="shared" si="4"/>
        <v>1</v>
      </c>
      <c r="B91" s="210" t="s">
        <v>187</v>
      </c>
      <c r="C91" s="195">
        <v>52</v>
      </c>
      <c r="D91" s="183" t="s">
        <v>188</v>
      </c>
      <c r="E91" s="185"/>
    </row>
    <row r="92" spans="1:5" ht="17.100000000000001" customHeight="1">
      <c r="A92" s="209">
        <f t="shared" si="4"/>
        <v>1</v>
      </c>
      <c r="B92" s="210" t="s">
        <v>189</v>
      </c>
      <c r="C92" s="195">
        <v>53</v>
      </c>
      <c r="D92" s="183" t="s">
        <v>190</v>
      </c>
      <c r="E92" s="185"/>
    </row>
    <row r="93" spans="1:5" ht="17.100000000000001" customHeight="1">
      <c r="A93" s="209">
        <f t="shared" si="4"/>
        <v>1</v>
      </c>
      <c r="B93" s="210" t="s">
        <v>191</v>
      </c>
      <c r="C93" s="195">
        <v>54</v>
      </c>
      <c r="D93" s="183" t="s">
        <v>192</v>
      </c>
      <c r="E93" s="185"/>
    </row>
    <row r="94" spans="1:5" ht="17.100000000000001" customHeight="1">
      <c r="A94" s="209">
        <f t="shared" si="4"/>
        <v>1</v>
      </c>
      <c r="B94" s="210" t="s">
        <v>193</v>
      </c>
      <c r="C94" s="195">
        <v>55</v>
      </c>
      <c r="D94" s="183" t="s">
        <v>194</v>
      </c>
      <c r="E94" s="185"/>
    </row>
    <row r="95" spans="1:5" ht="17.100000000000001" customHeight="1">
      <c r="A95" s="209">
        <f t="shared" si="4"/>
        <v>1</v>
      </c>
      <c r="B95" s="210" t="s">
        <v>195</v>
      </c>
      <c r="C95" s="195">
        <v>56</v>
      </c>
      <c r="D95" s="183" t="s">
        <v>196</v>
      </c>
      <c r="E95" s="185"/>
    </row>
    <row r="96" spans="1:5" ht="17.100000000000001" customHeight="1">
      <c r="A96" s="209">
        <f t="shared" si="4"/>
        <v>1</v>
      </c>
      <c r="B96" s="210" t="s">
        <v>197</v>
      </c>
      <c r="C96" s="195">
        <v>57</v>
      </c>
      <c r="D96" s="184" t="s">
        <v>198</v>
      </c>
      <c r="E96" s="185"/>
    </row>
    <row r="97" spans="1:5" ht="17.100000000000001" customHeight="1">
      <c r="A97" s="209">
        <f t="shared" si="4"/>
        <v>1</v>
      </c>
      <c r="B97" s="210" t="s">
        <v>199</v>
      </c>
      <c r="C97" s="195">
        <v>58</v>
      </c>
      <c r="D97" s="184" t="s">
        <v>200</v>
      </c>
      <c r="E97" s="185"/>
    </row>
    <row r="98" spans="1:5" ht="17.100000000000001" customHeight="1">
      <c r="A98" s="209">
        <f t="shared" si="4"/>
        <v>1</v>
      </c>
      <c r="B98" s="210" t="s">
        <v>201</v>
      </c>
      <c r="C98" s="195">
        <v>59</v>
      </c>
      <c r="D98" s="184" t="s">
        <v>202</v>
      </c>
      <c r="E98" s="185"/>
    </row>
    <row r="99" spans="1:5" ht="17.100000000000001" customHeight="1">
      <c r="A99" s="209">
        <f t="shared" si="4"/>
        <v>1</v>
      </c>
      <c r="B99" s="210" t="s">
        <v>203</v>
      </c>
      <c r="C99" s="195">
        <v>60</v>
      </c>
      <c r="D99" s="184" t="s">
        <v>204</v>
      </c>
      <c r="E99" s="185"/>
    </row>
    <row r="100" spans="1:5" ht="17.100000000000001" customHeight="1">
      <c r="A100" s="209">
        <f t="shared" si="4"/>
        <v>1</v>
      </c>
      <c r="B100" s="210" t="s">
        <v>205</v>
      </c>
      <c r="C100" s="195">
        <v>61</v>
      </c>
      <c r="D100" s="184" t="s">
        <v>206</v>
      </c>
      <c r="E100" s="185"/>
    </row>
    <row r="101" spans="1:5" ht="17.100000000000001" customHeight="1">
      <c r="A101" s="209">
        <f t="shared" si="4"/>
        <v>1</v>
      </c>
      <c r="B101" s="210" t="s">
        <v>207</v>
      </c>
      <c r="C101" s="195">
        <v>62</v>
      </c>
      <c r="D101" s="184" t="s">
        <v>208</v>
      </c>
      <c r="E101" s="185"/>
    </row>
    <row r="102" spans="1:5" ht="17.100000000000001" customHeight="1">
      <c r="A102" s="209">
        <f t="shared" si="4"/>
        <v>1</v>
      </c>
      <c r="B102" s="210" t="s">
        <v>209</v>
      </c>
      <c r="C102" s="195">
        <v>63</v>
      </c>
      <c r="D102" s="182" t="s">
        <v>210</v>
      </c>
      <c r="E102" s="185"/>
    </row>
    <row r="103" spans="1:5" ht="17.100000000000001" customHeight="1">
      <c r="A103" s="209">
        <f t="shared" si="4"/>
        <v>1</v>
      </c>
      <c r="B103" s="210" t="s">
        <v>211</v>
      </c>
      <c r="C103" s="195">
        <v>64</v>
      </c>
      <c r="D103" s="182" t="s">
        <v>212</v>
      </c>
      <c r="E103" s="185"/>
    </row>
    <row r="104" spans="1:5" ht="17.100000000000001" customHeight="1">
      <c r="A104" s="209">
        <f t="shared" si="4"/>
        <v>1</v>
      </c>
      <c r="B104" s="210" t="s">
        <v>213</v>
      </c>
      <c r="C104" s="195">
        <v>65</v>
      </c>
      <c r="D104" s="182" t="s">
        <v>214</v>
      </c>
      <c r="E104" s="185"/>
    </row>
    <row r="105" spans="1:5" ht="17.100000000000001" customHeight="1">
      <c r="A105" s="209">
        <f t="shared" si="4"/>
        <v>1</v>
      </c>
      <c r="B105" s="210" t="s">
        <v>215</v>
      </c>
      <c r="C105" s="195">
        <v>66</v>
      </c>
      <c r="D105" s="182" t="s">
        <v>216</v>
      </c>
      <c r="E105" s="185"/>
    </row>
    <row r="106" spans="1:5" ht="17.100000000000001" customHeight="1">
      <c r="A106" s="209">
        <f t="shared" si="4"/>
        <v>1</v>
      </c>
      <c r="B106" s="210" t="s">
        <v>217</v>
      </c>
      <c r="C106" s="195">
        <v>67</v>
      </c>
      <c r="D106" s="182" t="s">
        <v>218</v>
      </c>
      <c r="E106" s="185"/>
    </row>
    <row r="107" spans="1:5" ht="17.100000000000001" customHeight="1">
      <c r="A107" s="209">
        <f t="shared" si="4"/>
        <v>1</v>
      </c>
      <c r="B107" s="210" t="s">
        <v>219</v>
      </c>
      <c r="C107" s="195">
        <v>68</v>
      </c>
      <c r="D107" s="185" t="s">
        <v>220</v>
      </c>
      <c r="E107" s="185"/>
    </row>
    <row r="108" spans="1:5" ht="17.100000000000001" customHeight="1">
      <c r="A108" s="209">
        <f t="shared" si="4"/>
        <v>1</v>
      </c>
      <c r="B108" s="210" t="s">
        <v>221</v>
      </c>
      <c r="C108" s="195">
        <v>69</v>
      </c>
      <c r="D108" s="185" t="s">
        <v>222</v>
      </c>
      <c r="E108" s="185"/>
    </row>
    <row r="109" spans="1:5" ht="17.100000000000001" customHeight="1">
      <c r="A109" s="209">
        <f t="shared" si="4"/>
        <v>1</v>
      </c>
      <c r="B109" s="210" t="s">
        <v>223</v>
      </c>
      <c r="C109" s="195">
        <v>70</v>
      </c>
      <c r="D109" s="185" t="s">
        <v>224</v>
      </c>
      <c r="E109" s="185"/>
    </row>
    <row r="110" spans="1:5" ht="17.100000000000001" customHeight="1">
      <c r="A110" s="209">
        <f t="shared" si="4"/>
        <v>1</v>
      </c>
      <c r="B110" s="210" t="s">
        <v>225</v>
      </c>
      <c r="C110" s="195">
        <v>71</v>
      </c>
      <c r="D110" s="185" t="s">
        <v>226</v>
      </c>
      <c r="E110" s="185"/>
    </row>
    <row r="111" spans="1:5" ht="17.100000000000001" customHeight="1">
      <c r="A111" s="209">
        <f t="shared" si="4"/>
        <v>1</v>
      </c>
      <c r="B111" s="210" t="s">
        <v>227</v>
      </c>
      <c r="C111" s="195">
        <v>72</v>
      </c>
      <c r="D111" s="185" t="s">
        <v>228</v>
      </c>
      <c r="E111" s="185"/>
    </row>
    <row r="112" spans="1:5" ht="17.100000000000001" customHeight="1">
      <c r="A112" s="209">
        <f t="shared" si="4"/>
        <v>1</v>
      </c>
      <c r="B112" s="210" t="s">
        <v>229</v>
      </c>
      <c r="C112" s="195">
        <v>73</v>
      </c>
      <c r="D112" s="185" t="s">
        <v>230</v>
      </c>
      <c r="E112" s="185"/>
    </row>
    <row r="113" spans="1:5" ht="17.100000000000001" customHeight="1">
      <c r="A113" s="209">
        <f t="shared" si="4"/>
        <v>1</v>
      </c>
      <c r="B113" s="210" t="s">
        <v>231</v>
      </c>
      <c r="C113" s="195">
        <v>74</v>
      </c>
      <c r="D113" s="185" t="s">
        <v>232</v>
      </c>
      <c r="E113" s="185"/>
    </row>
    <row r="114" spans="1:5" ht="17.100000000000001" customHeight="1">
      <c r="A114" s="209">
        <f t="shared" si="4"/>
        <v>1</v>
      </c>
      <c r="B114" s="210" t="s">
        <v>233</v>
      </c>
      <c r="C114" s="195">
        <v>75</v>
      </c>
      <c r="D114" s="185" t="s">
        <v>234</v>
      </c>
      <c r="E114" s="185"/>
    </row>
    <row r="115" spans="1:5" ht="17.100000000000001" customHeight="1">
      <c r="A115" s="209">
        <f t="shared" si="4"/>
        <v>1</v>
      </c>
      <c r="B115" s="210" t="s">
        <v>235</v>
      </c>
      <c r="C115" s="195">
        <v>76</v>
      </c>
      <c r="D115" s="185" t="s">
        <v>236</v>
      </c>
      <c r="E115" s="185"/>
    </row>
    <row r="116" spans="1:5" ht="17.100000000000001" customHeight="1">
      <c r="A116" s="209">
        <f t="shared" si="4"/>
        <v>1</v>
      </c>
      <c r="B116" s="210" t="s">
        <v>237</v>
      </c>
      <c r="C116" s="195">
        <v>77</v>
      </c>
      <c r="D116" s="185" t="s">
        <v>238</v>
      </c>
      <c r="E116" s="185"/>
    </row>
    <row r="117" spans="1:5" ht="17.100000000000001" customHeight="1">
      <c r="A117" s="209">
        <f t="shared" si="4"/>
        <v>1</v>
      </c>
      <c r="B117" s="210" t="s">
        <v>239</v>
      </c>
      <c r="C117" s="195">
        <v>78</v>
      </c>
      <c r="D117" s="185" t="s">
        <v>240</v>
      </c>
      <c r="E117" s="185"/>
    </row>
    <row r="118" spans="1:5" ht="17.100000000000001" customHeight="1">
      <c r="A118" s="209">
        <f t="shared" si="4"/>
        <v>1</v>
      </c>
      <c r="B118" s="210" t="s">
        <v>241</v>
      </c>
      <c r="C118" s="195">
        <v>79</v>
      </c>
      <c r="D118" s="185" t="s">
        <v>242</v>
      </c>
      <c r="E118" s="185"/>
    </row>
    <row r="119" spans="1:5" ht="17.100000000000001" customHeight="1">
      <c r="A119" s="209">
        <f t="shared" si="4"/>
        <v>1</v>
      </c>
      <c r="B119" s="210" t="s">
        <v>243</v>
      </c>
      <c r="C119" s="195">
        <v>80</v>
      </c>
      <c r="D119" s="185" t="s">
        <v>244</v>
      </c>
      <c r="E119" s="185"/>
    </row>
    <row r="120" spans="1:5" ht="17.100000000000001" customHeight="1">
      <c r="A120" s="209">
        <f t="shared" si="4"/>
        <v>1</v>
      </c>
      <c r="B120" s="210" t="s">
        <v>245</v>
      </c>
      <c r="C120" s="195">
        <v>81</v>
      </c>
      <c r="D120" s="185" t="s">
        <v>246</v>
      </c>
      <c r="E120" s="185"/>
    </row>
    <row r="121" spans="1:5" ht="17.100000000000001" customHeight="1">
      <c r="A121" s="209">
        <f t="shared" si="4"/>
        <v>1</v>
      </c>
      <c r="B121" s="210" t="s">
        <v>247</v>
      </c>
      <c r="C121" s="195">
        <v>82</v>
      </c>
      <c r="D121" s="185" t="s">
        <v>248</v>
      </c>
      <c r="E121" s="185"/>
    </row>
    <row r="122" spans="1:5" ht="17.100000000000001" customHeight="1">
      <c r="A122" s="209">
        <f t="shared" si="4"/>
        <v>1</v>
      </c>
      <c r="B122" s="210" t="s">
        <v>249</v>
      </c>
      <c r="C122" s="195">
        <v>83</v>
      </c>
      <c r="D122" s="185" t="s">
        <v>250</v>
      </c>
      <c r="E122" s="185"/>
    </row>
    <row r="123" spans="1:5" ht="17.100000000000001" customHeight="1">
      <c r="A123" s="209">
        <f t="shared" si="4"/>
        <v>1</v>
      </c>
      <c r="B123" s="210" t="s">
        <v>251</v>
      </c>
      <c r="C123" s="195">
        <v>84</v>
      </c>
      <c r="D123" s="196" t="s">
        <v>252</v>
      </c>
      <c r="E123" s="185"/>
    </row>
    <row r="124" spans="1:5" ht="17.100000000000001" customHeight="1">
      <c r="C124" s="198"/>
      <c r="D124" s="201"/>
      <c r="E124" s="196"/>
    </row>
    <row r="125" spans="1:5" ht="17.100000000000001" customHeight="1">
      <c r="C125" s="189" t="s">
        <v>253</v>
      </c>
      <c r="D125" s="196"/>
      <c r="E125" s="197"/>
    </row>
    <row r="126" spans="1:5" ht="17.100000000000001" customHeight="1">
      <c r="A126" s="209">
        <f t="shared" ref="A126:A135" si="5">COUNTIF(B:B,B126)</f>
        <v>1</v>
      </c>
      <c r="B126" s="210" t="s">
        <v>254</v>
      </c>
      <c r="C126" s="195">
        <v>85</v>
      </c>
      <c r="D126" s="212" t="s">
        <v>255</v>
      </c>
      <c r="E126" s="197"/>
    </row>
    <row r="127" spans="1:5" ht="17.100000000000001" customHeight="1">
      <c r="A127" s="209">
        <f t="shared" si="5"/>
        <v>1</v>
      </c>
      <c r="B127" s="210" t="s">
        <v>256</v>
      </c>
      <c r="C127" s="195">
        <v>86</v>
      </c>
      <c r="D127" s="212" t="s">
        <v>257</v>
      </c>
      <c r="E127" s="197"/>
    </row>
    <row r="128" spans="1:5" ht="17.100000000000001" customHeight="1">
      <c r="A128" s="209">
        <f t="shared" si="5"/>
        <v>1</v>
      </c>
      <c r="B128" s="210" t="s">
        <v>258</v>
      </c>
      <c r="C128" s="195">
        <v>87</v>
      </c>
      <c r="D128" s="212" t="s">
        <v>259</v>
      </c>
      <c r="E128" s="197"/>
    </row>
    <row r="129" spans="1:5" ht="17.100000000000001" customHeight="1">
      <c r="A129" s="209">
        <f t="shared" si="5"/>
        <v>1</v>
      </c>
      <c r="B129" s="210" t="s">
        <v>260</v>
      </c>
      <c r="C129" s="195">
        <v>88</v>
      </c>
      <c r="D129" s="212" t="s">
        <v>261</v>
      </c>
      <c r="E129" s="197"/>
    </row>
    <row r="130" spans="1:5" ht="17.100000000000001" customHeight="1">
      <c r="A130" s="209">
        <f t="shared" si="5"/>
        <v>1</v>
      </c>
      <c r="B130" s="210" t="s">
        <v>262</v>
      </c>
      <c r="C130" s="195">
        <v>89</v>
      </c>
      <c r="D130" s="212" t="s">
        <v>263</v>
      </c>
      <c r="E130" s="197"/>
    </row>
    <row r="131" spans="1:5" ht="17.100000000000001" customHeight="1">
      <c r="A131" s="209">
        <f t="shared" si="5"/>
        <v>1</v>
      </c>
      <c r="B131" s="210" t="s">
        <v>264</v>
      </c>
      <c r="C131" s="195">
        <v>90</v>
      </c>
      <c r="D131" s="212" t="s">
        <v>265</v>
      </c>
      <c r="E131" s="197"/>
    </row>
    <row r="132" spans="1:5" ht="17.100000000000001" customHeight="1">
      <c r="A132" s="209">
        <f t="shared" si="5"/>
        <v>1</v>
      </c>
      <c r="B132" s="210" t="s">
        <v>266</v>
      </c>
      <c r="C132" s="195">
        <v>91</v>
      </c>
      <c r="D132" s="212" t="s">
        <v>267</v>
      </c>
      <c r="E132" s="197"/>
    </row>
    <row r="133" spans="1:5" ht="17.100000000000001" customHeight="1">
      <c r="A133" s="209">
        <f t="shared" si="5"/>
        <v>1</v>
      </c>
      <c r="B133" s="210" t="s">
        <v>268</v>
      </c>
      <c r="C133" s="195">
        <v>92</v>
      </c>
      <c r="D133" s="212" t="s">
        <v>269</v>
      </c>
      <c r="E133" s="197"/>
    </row>
    <row r="134" spans="1:5" ht="17.100000000000001" customHeight="1">
      <c r="A134" s="209">
        <f t="shared" si="5"/>
        <v>1</v>
      </c>
      <c r="B134" s="210" t="s">
        <v>270</v>
      </c>
      <c r="C134" s="195">
        <v>93</v>
      </c>
      <c r="D134" s="212" t="s">
        <v>271</v>
      </c>
      <c r="E134" s="197"/>
    </row>
    <row r="135" spans="1:5" ht="17.100000000000001" customHeight="1">
      <c r="A135" s="209">
        <f t="shared" si="5"/>
        <v>1</v>
      </c>
      <c r="B135" s="210" t="s">
        <v>272</v>
      </c>
      <c r="C135" s="195">
        <v>94</v>
      </c>
      <c r="D135" s="212" t="s">
        <v>273</v>
      </c>
      <c r="E135" s="197"/>
    </row>
    <row r="136" spans="1:5" ht="17.100000000000001" customHeight="1">
      <c r="C136" s="198"/>
      <c r="D136" s="213"/>
      <c r="E136" s="197"/>
    </row>
    <row r="137" spans="1:5" ht="17.100000000000001" customHeight="1">
      <c r="C137" s="189" t="s">
        <v>274</v>
      </c>
      <c r="D137" s="196"/>
      <c r="E137" s="197"/>
    </row>
    <row r="138" spans="1:5" ht="17.100000000000001" customHeight="1">
      <c r="A138" s="209">
        <f t="shared" ref="A138:A150" si="6">COUNTIF(B:B,B138)</f>
        <v>1</v>
      </c>
      <c r="B138" s="210" t="s">
        <v>275</v>
      </c>
      <c r="C138" s="195">
        <v>95</v>
      </c>
      <c r="D138" s="211" t="s">
        <v>276</v>
      </c>
    </row>
    <row r="139" spans="1:5" ht="17.100000000000001" customHeight="1">
      <c r="A139" s="209">
        <f t="shared" si="6"/>
        <v>1</v>
      </c>
      <c r="B139" s="210" t="s">
        <v>277</v>
      </c>
      <c r="C139" s="195">
        <v>96</v>
      </c>
      <c r="D139" s="211" t="s">
        <v>278</v>
      </c>
    </row>
    <row r="140" spans="1:5" ht="17.100000000000001" customHeight="1">
      <c r="A140" s="209">
        <f t="shared" si="6"/>
        <v>1</v>
      </c>
      <c r="B140" s="210" t="s">
        <v>279</v>
      </c>
      <c r="C140" s="195">
        <v>97</v>
      </c>
      <c r="D140" s="211" t="s">
        <v>280</v>
      </c>
    </row>
    <row r="141" spans="1:5" ht="17.100000000000001" customHeight="1">
      <c r="A141" s="209">
        <f t="shared" si="6"/>
        <v>1</v>
      </c>
      <c r="B141" s="210" t="s">
        <v>281</v>
      </c>
      <c r="C141" s="195">
        <v>98</v>
      </c>
      <c r="D141" s="211" t="s">
        <v>282</v>
      </c>
    </row>
    <row r="142" spans="1:5" ht="17.100000000000001" customHeight="1">
      <c r="A142" s="209">
        <f t="shared" si="6"/>
        <v>1</v>
      </c>
      <c r="B142" s="210" t="s">
        <v>283</v>
      </c>
      <c r="C142" s="195">
        <v>99</v>
      </c>
      <c r="D142" s="211" t="s">
        <v>284</v>
      </c>
    </row>
    <row r="143" spans="1:5" ht="17.100000000000001" customHeight="1">
      <c r="A143" s="209">
        <f t="shared" si="6"/>
        <v>1</v>
      </c>
      <c r="B143" s="210" t="s">
        <v>285</v>
      </c>
      <c r="C143" s="195">
        <v>100</v>
      </c>
      <c r="D143" s="211" t="s">
        <v>286</v>
      </c>
    </row>
    <row r="144" spans="1:5" ht="17.100000000000001" customHeight="1">
      <c r="A144" s="209">
        <f t="shared" si="6"/>
        <v>1</v>
      </c>
      <c r="B144" s="210" t="s">
        <v>287</v>
      </c>
      <c r="C144" s="195">
        <v>101</v>
      </c>
      <c r="D144" s="211" t="s">
        <v>288</v>
      </c>
      <c r="E144" s="197"/>
    </row>
    <row r="145" spans="1:5" ht="17.100000000000001" customHeight="1">
      <c r="A145" s="209">
        <f t="shared" si="6"/>
        <v>1</v>
      </c>
      <c r="B145" s="210" t="s">
        <v>289</v>
      </c>
      <c r="C145" s="195">
        <v>102</v>
      </c>
      <c r="D145" s="211" t="s">
        <v>290</v>
      </c>
      <c r="E145" s="197"/>
    </row>
    <row r="146" spans="1:5" ht="17.100000000000001" customHeight="1">
      <c r="A146" s="209">
        <f t="shared" si="6"/>
        <v>1</v>
      </c>
      <c r="B146" s="210" t="s">
        <v>291</v>
      </c>
      <c r="C146" s="195">
        <v>103</v>
      </c>
      <c r="D146" s="211" t="s">
        <v>292</v>
      </c>
      <c r="E146" s="202"/>
    </row>
    <row r="147" spans="1:5" ht="17.100000000000001" customHeight="1">
      <c r="A147" s="209">
        <f t="shared" si="6"/>
        <v>1</v>
      </c>
      <c r="B147" s="210" t="s">
        <v>293</v>
      </c>
      <c r="C147" s="195">
        <v>104</v>
      </c>
      <c r="D147" s="211" t="s">
        <v>294</v>
      </c>
      <c r="E147" s="197"/>
    </row>
    <row r="148" spans="1:5" ht="17.100000000000001" customHeight="1">
      <c r="A148" s="209">
        <f t="shared" si="6"/>
        <v>1</v>
      </c>
      <c r="B148" s="210" t="s">
        <v>295</v>
      </c>
      <c r="C148" s="195">
        <v>105</v>
      </c>
      <c r="D148" s="211" t="s">
        <v>296</v>
      </c>
      <c r="E148" s="197"/>
    </row>
    <row r="149" spans="1:5" ht="17.100000000000001" customHeight="1">
      <c r="A149" s="209">
        <f t="shared" si="6"/>
        <v>1</v>
      </c>
      <c r="B149" s="210" t="s">
        <v>297</v>
      </c>
      <c r="C149" s="195">
        <v>106</v>
      </c>
      <c r="D149" s="211" t="s">
        <v>298</v>
      </c>
      <c r="E149" s="197"/>
    </row>
    <row r="150" spans="1:5" ht="17.100000000000001" customHeight="1">
      <c r="A150" s="209">
        <f t="shared" si="6"/>
        <v>1</v>
      </c>
      <c r="B150" s="210" t="s">
        <v>299</v>
      </c>
      <c r="C150" s="195">
        <v>107</v>
      </c>
      <c r="D150" s="211" t="s">
        <v>300</v>
      </c>
      <c r="E150" s="197"/>
    </row>
    <row r="151" spans="1:5" ht="17.100000000000001" customHeight="1">
      <c r="C151" s="198"/>
      <c r="E151" s="197"/>
    </row>
    <row r="152" spans="1:5" ht="17.100000000000001" customHeight="1">
      <c r="C152" s="189" t="s">
        <v>301</v>
      </c>
      <c r="D152" s="196"/>
      <c r="E152" s="197"/>
    </row>
    <row r="153" spans="1:5" ht="17.100000000000001" customHeight="1">
      <c r="A153" s="209">
        <f t="shared" ref="A153:A179" si="7">COUNTIF(B:B,B153)</f>
        <v>1</v>
      </c>
      <c r="B153" s="210" t="s">
        <v>302</v>
      </c>
      <c r="C153" s="195">
        <v>108</v>
      </c>
      <c r="D153" s="211" t="s">
        <v>303</v>
      </c>
      <c r="E153" s="197"/>
    </row>
    <row r="154" spans="1:5" ht="17.100000000000001" customHeight="1">
      <c r="A154" s="209">
        <f t="shared" si="7"/>
        <v>1</v>
      </c>
      <c r="B154" s="210" t="s">
        <v>304</v>
      </c>
      <c r="C154" s="195">
        <v>109</v>
      </c>
      <c r="D154" s="211" t="s">
        <v>305</v>
      </c>
      <c r="E154" s="197"/>
    </row>
    <row r="155" spans="1:5" ht="17.100000000000001" customHeight="1">
      <c r="A155" s="209">
        <f t="shared" si="7"/>
        <v>1</v>
      </c>
      <c r="B155" s="210" t="s">
        <v>306</v>
      </c>
      <c r="C155" s="195">
        <v>110</v>
      </c>
      <c r="D155" s="211" t="s">
        <v>307</v>
      </c>
      <c r="E155" s="197"/>
    </row>
    <row r="156" spans="1:5" ht="17.100000000000001" customHeight="1">
      <c r="A156" s="209">
        <f t="shared" si="7"/>
        <v>1</v>
      </c>
      <c r="B156" s="210" t="s">
        <v>308</v>
      </c>
      <c r="C156" s="195">
        <v>111</v>
      </c>
      <c r="D156" s="211" t="s">
        <v>309</v>
      </c>
      <c r="E156" s="197"/>
    </row>
    <row r="157" spans="1:5" ht="15.6" customHeight="1">
      <c r="A157" s="209">
        <f t="shared" si="7"/>
        <v>1</v>
      </c>
      <c r="B157" s="210" t="s">
        <v>310</v>
      </c>
      <c r="C157" s="195">
        <v>112</v>
      </c>
      <c r="D157" s="211" t="s">
        <v>311</v>
      </c>
      <c r="E157" s="203"/>
    </row>
    <row r="158" spans="1:5" ht="15.6" customHeight="1">
      <c r="A158" s="209">
        <f t="shared" si="7"/>
        <v>1</v>
      </c>
      <c r="B158" s="210" t="s">
        <v>312</v>
      </c>
      <c r="C158" s="195">
        <v>113</v>
      </c>
      <c r="D158" s="211" t="s">
        <v>313</v>
      </c>
      <c r="E158" s="203"/>
    </row>
    <row r="159" spans="1:5" ht="15.6" customHeight="1">
      <c r="A159" s="209">
        <f t="shared" si="7"/>
        <v>1</v>
      </c>
      <c r="B159" s="210" t="s">
        <v>314</v>
      </c>
      <c r="C159" s="195">
        <v>114</v>
      </c>
      <c r="D159" s="211" t="s">
        <v>315</v>
      </c>
      <c r="E159" s="203"/>
    </row>
    <row r="160" spans="1:5" ht="15.6" customHeight="1">
      <c r="A160" s="209">
        <f t="shared" si="7"/>
        <v>1</v>
      </c>
      <c r="B160" s="210" t="s">
        <v>316</v>
      </c>
      <c r="C160" s="195">
        <v>115</v>
      </c>
      <c r="D160" s="211" t="s">
        <v>317</v>
      </c>
      <c r="E160" s="197"/>
    </row>
    <row r="161" spans="1:5" ht="15.6" customHeight="1">
      <c r="A161" s="209">
        <f t="shared" si="7"/>
        <v>1</v>
      </c>
      <c r="B161" s="210" t="s">
        <v>318</v>
      </c>
      <c r="C161" s="195">
        <v>116</v>
      </c>
      <c r="D161" s="211" t="s">
        <v>319</v>
      </c>
      <c r="E161" s="197"/>
    </row>
    <row r="162" spans="1:5" ht="15.6" customHeight="1">
      <c r="A162" s="209">
        <f t="shared" si="7"/>
        <v>1</v>
      </c>
      <c r="B162" s="210" t="s">
        <v>320</v>
      </c>
      <c r="C162" s="195">
        <v>117</v>
      </c>
      <c r="D162" s="211" t="s">
        <v>321</v>
      </c>
      <c r="E162" s="197"/>
    </row>
    <row r="163" spans="1:5" ht="15.6" customHeight="1">
      <c r="A163" s="209">
        <f t="shared" si="7"/>
        <v>1</v>
      </c>
      <c r="B163" s="210" t="s">
        <v>322</v>
      </c>
      <c r="C163" s="195">
        <v>118</v>
      </c>
      <c r="D163" s="211" t="s">
        <v>323</v>
      </c>
      <c r="E163" s="197"/>
    </row>
    <row r="164" spans="1:5">
      <c r="A164" s="209">
        <f t="shared" si="7"/>
        <v>1</v>
      </c>
      <c r="B164" s="210" t="s">
        <v>324</v>
      </c>
      <c r="C164" s="195">
        <v>119</v>
      </c>
      <c r="D164" s="211" t="s">
        <v>325</v>
      </c>
      <c r="E164" s="196"/>
    </row>
    <row r="165" spans="1:5">
      <c r="A165" s="209">
        <f t="shared" si="7"/>
        <v>1</v>
      </c>
      <c r="B165" s="210" t="s">
        <v>326</v>
      </c>
      <c r="C165" s="195">
        <v>120</v>
      </c>
      <c r="D165" s="211" t="s">
        <v>327</v>
      </c>
      <c r="E165" s="196"/>
    </row>
    <row r="166" spans="1:5">
      <c r="A166" s="209">
        <f t="shared" si="7"/>
        <v>1</v>
      </c>
      <c r="B166" s="210" t="s">
        <v>328</v>
      </c>
      <c r="C166" s="195">
        <v>121</v>
      </c>
      <c r="D166" s="211" t="s">
        <v>329</v>
      </c>
      <c r="E166" s="196"/>
    </row>
    <row r="167" spans="1:5">
      <c r="A167" s="209">
        <f t="shared" si="7"/>
        <v>1</v>
      </c>
      <c r="B167" s="210" t="s">
        <v>330</v>
      </c>
      <c r="C167" s="195">
        <v>122</v>
      </c>
      <c r="D167" s="211" t="s">
        <v>331</v>
      </c>
      <c r="E167" s="196"/>
    </row>
    <row r="168" spans="1:5">
      <c r="A168" s="209">
        <f t="shared" si="7"/>
        <v>1</v>
      </c>
      <c r="B168" s="210" t="s">
        <v>332</v>
      </c>
      <c r="C168" s="195">
        <v>123</v>
      </c>
      <c r="D168" s="211" t="s">
        <v>333</v>
      </c>
      <c r="E168" s="196"/>
    </row>
    <row r="169" spans="1:5">
      <c r="A169" s="209">
        <f t="shared" si="7"/>
        <v>1</v>
      </c>
      <c r="B169" s="210" t="s">
        <v>334</v>
      </c>
      <c r="C169" s="195">
        <v>124</v>
      </c>
      <c r="D169" s="211" t="s">
        <v>335</v>
      </c>
      <c r="E169" s="196"/>
    </row>
    <row r="170" spans="1:5">
      <c r="A170" s="209">
        <f t="shared" si="7"/>
        <v>1</v>
      </c>
      <c r="B170" s="210" t="s">
        <v>336</v>
      </c>
      <c r="C170" s="195">
        <v>125</v>
      </c>
      <c r="D170" s="211" t="s">
        <v>337</v>
      </c>
      <c r="E170" s="196"/>
    </row>
    <row r="171" spans="1:5">
      <c r="A171" s="209">
        <f t="shared" si="7"/>
        <v>1</v>
      </c>
      <c r="B171" s="210" t="s">
        <v>338</v>
      </c>
      <c r="C171" s="195">
        <v>126</v>
      </c>
      <c r="D171" s="211" t="s">
        <v>339</v>
      </c>
      <c r="E171" s="196"/>
    </row>
    <row r="172" spans="1:5">
      <c r="A172" s="209">
        <f t="shared" si="7"/>
        <v>1</v>
      </c>
      <c r="B172" s="210" t="s">
        <v>340</v>
      </c>
      <c r="C172" s="195">
        <v>127</v>
      </c>
      <c r="D172" s="211" t="s">
        <v>341</v>
      </c>
      <c r="E172" s="196"/>
    </row>
    <row r="173" spans="1:5">
      <c r="A173" s="209">
        <f t="shared" si="7"/>
        <v>1</v>
      </c>
      <c r="B173" s="210" t="s">
        <v>342</v>
      </c>
      <c r="C173" s="195">
        <v>128</v>
      </c>
      <c r="D173" s="211" t="s">
        <v>343</v>
      </c>
      <c r="E173" s="196"/>
    </row>
    <row r="174" spans="1:5">
      <c r="A174" s="209">
        <f t="shared" si="7"/>
        <v>1</v>
      </c>
      <c r="B174" s="210" t="s">
        <v>344</v>
      </c>
      <c r="C174" s="195">
        <v>129</v>
      </c>
      <c r="D174" s="211" t="s">
        <v>345</v>
      </c>
      <c r="E174" s="196"/>
    </row>
    <row r="175" spans="1:5">
      <c r="A175" s="209">
        <f t="shared" si="7"/>
        <v>1</v>
      </c>
      <c r="B175" s="210" t="s">
        <v>346</v>
      </c>
      <c r="C175" s="195">
        <v>130</v>
      </c>
      <c r="D175" s="211" t="s">
        <v>347</v>
      </c>
      <c r="E175" s="196"/>
    </row>
    <row r="176" spans="1:5">
      <c r="A176" s="209">
        <f t="shared" si="7"/>
        <v>1</v>
      </c>
      <c r="B176" s="210" t="s">
        <v>348</v>
      </c>
      <c r="C176" s="195">
        <v>131</v>
      </c>
      <c r="D176" s="211" t="s">
        <v>349</v>
      </c>
      <c r="E176" s="196"/>
    </row>
    <row r="177" spans="1:5">
      <c r="A177" s="209">
        <f t="shared" si="7"/>
        <v>1</v>
      </c>
      <c r="B177" s="210" t="s">
        <v>350</v>
      </c>
      <c r="C177" s="195">
        <v>132</v>
      </c>
      <c r="D177" s="211" t="s">
        <v>351</v>
      </c>
      <c r="E177" s="196"/>
    </row>
    <row r="178" spans="1:5">
      <c r="A178" s="209">
        <f t="shared" si="7"/>
        <v>1</v>
      </c>
      <c r="B178" s="210" t="s">
        <v>352</v>
      </c>
      <c r="C178" s="195">
        <v>133</v>
      </c>
      <c r="D178" s="211" t="s">
        <v>353</v>
      </c>
      <c r="E178" s="196"/>
    </row>
    <row r="179" spans="1:5">
      <c r="A179" s="209">
        <f t="shared" si="7"/>
        <v>1</v>
      </c>
      <c r="B179" s="210" t="s">
        <v>354</v>
      </c>
      <c r="C179" s="195">
        <v>134</v>
      </c>
      <c r="D179" s="211" t="s">
        <v>355</v>
      </c>
      <c r="E179" s="196"/>
    </row>
    <row r="180" spans="1:5">
      <c r="C180" s="200"/>
      <c r="D180" s="196"/>
      <c r="E180" s="196"/>
    </row>
    <row r="181" spans="1:5">
      <c r="C181" s="200"/>
      <c r="D181" s="196"/>
      <c r="E181" s="196"/>
    </row>
    <row r="182" spans="1:5">
      <c r="C182" s="200"/>
      <c r="D182" s="196"/>
      <c r="E182" s="196"/>
    </row>
    <row r="183" spans="1:5">
      <c r="C183" s="200"/>
      <c r="D183" s="196"/>
      <c r="E183" s="196"/>
    </row>
    <row r="184" spans="1:5">
      <c r="C184" s="200"/>
      <c r="D184" s="196"/>
      <c r="E184" s="196"/>
    </row>
    <row r="185" spans="1:5">
      <c r="C185" s="200"/>
      <c r="D185" s="196"/>
      <c r="E185" s="196"/>
    </row>
    <row r="186" spans="1:5">
      <c r="C186" s="200"/>
      <c r="D186" s="196"/>
      <c r="E186" s="196"/>
    </row>
    <row r="187" spans="1:5">
      <c r="C187" s="200"/>
      <c r="D187" s="196"/>
      <c r="E187" s="196"/>
    </row>
    <row r="188" spans="1:5">
      <c r="C188" s="200"/>
      <c r="D188" s="196"/>
      <c r="E188" s="196"/>
    </row>
    <row r="189" spans="1:5">
      <c r="C189" s="200"/>
      <c r="D189" s="196"/>
      <c r="E189" s="196"/>
    </row>
    <row r="190" spans="1:5">
      <c r="C190" s="200"/>
      <c r="D190" s="196"/>
      <c r="E190" s="196"/>
    </row>
    <row r="191" spans="1:5">
      <c r="C191" s="200"/>
      <c r="D191" s="196"/>
      <c r="E191" s="196"/>
    </row>
    <row r="192" spans="1:5">
      <c r="C192" s="204"/>
      <c r="D192" s="205"/>
      <c r="E192" s="196"/>
    </row>
    <row r="193" spans="3:5">
      <c r="C193" s="204"/>
      <c r="D193" s="205"/>
      <c r="E193" s="196"/>
    </row>
    <row r="194" spans="3:5">
      <c r="C194" s="204"/>
      <c r="D194" s="205"/>
      <c r="E194" s="196"/>
    </row>
    <row r="195" spans="3:5">
      <c r="C195" s="204"/>
      <c r="D195" s="205"/>
      <c r="E195" s="196"/>
    </row>
    <row r="196" spans="3:5">
      <c r="C196" s="204"/>
      <c r="D196" s="205"/>
      <c r="E196" s="196"/>
    </row>
    <row r="197" spans="3:5">
      <c r="C197" s="204"/>
      <c r="D197" s="205"/>
      <c r="E197" s="196"/>
    </row>
    <row r="198" spans="3:5">
      <c r="C198" s="204"/>
      <c r="D198" s="205"/>
      <c r="E198" s="196"/>
    </row>
    <row r="199" spans="3:5">
      <c r="C199" s="204"/>
      <c r="D199" s="205"/>
      <c r="E199" s="196"/>
    </row>
    <row r="200" spans="3:5">
      <c r="C200" s="204"/>
      <c r="D200" s="205"/>
      <c r="E200" s="196"/>
    </row>
    <row r="201" spans="3:5">
      <c r="C201" s="204"/>
      <c r="D201" s="205"/>
      <c r="E201" s="196"/>
    </row>
    <row r="202" spans="3:5">
      <c r="C202" s="204"/>
      <c r="D202" s="205"/>
      <c r="E202" s="196"/>
    </row>
    <row r="203" spans="3:5">
      <c r="C203" s="204"/>
      <c r="D203" s="205"/>
      <c r="E203" s="196"/>
    </row>
    <row r="204" spans="3:5">
      <c r="C204" s="204"/>
      <c r="D204" s="205"/>
      <c r="E204" s="196"/>
    </row>
    <row r="205" spans="3:5">
      <c r="C205" s="204"/>
      <c r="D205" s="205"/>
      <c r="E205" s="196"/>
    </row>
    <row r="206" spans="3:5">
      <c r="C206" s="204"/>
      <c r="D206" s="205"/>
      <c r="E206" s="196"/>
    </row>
    <row r="207" spans="3:5">
      <c r="C207" s="204"/>
      <c r="D207" s="205"/>
      <c r="E207" s="196"/>
    </row>
    <row r="208" spans="3:5">
      <c r="C208" s="204"/>
      <c r="D208" s="205"/>
      <c r="E208" s="196"/>
    </row>
    <row r="209" spans="3:5">
      <c r="C209" s="204"/>
      <c r="D209" s="205"/>
      <c r="E209" s="196"/>
    </row>
    <row r="210" spans="3:5">
      <c r="C210" s="204"/>
      <c r="D210" s="205"/>
      <c r="E210" s="196"/>
    </row>
    <row r="211" spans="3:5">
      <c r="C211" s="204"/>
      <c r="D211" s="205"/>
      <c r="E211" s="196"/>
    </row>
    <row r="212" spans="3:5">
      <c r="C212" s="204"/>
      <c r="D212" s="205"/>
      <c r="E212" s="196"/>
    </row>
    <row r="213" spans="3:5">
      <c r="C213" s="204"/>
      <c r="D213" s="205"/>
      <c r="E213" s="196"/>
    </row>
    <row r="214" spans="3:5">
      <c r="C214" s="204"/>
      <c r="D214" s="205"/>
      <c r="E214" s="196"/>
    </row>
    <row r="215" spans="3:5">
      <c r="C215" s="204"/>
      <c r="D215" s="205"/>
      <c r="E215" s="196"/>
    </row>
    <row r="216" spans="3:5">
      <c r="C216" s="204"/>
      <c r="D216" s="205"/>
      <c r="E216" s="196"/>
    </row>
    <row r="217" spans="3:5">
      <c r="C217" s="204"/>
      <c r="D217" s="205"/>
      <c r="E217" s="196"/>
    </row>
    <row r="218" spans="3:5">
      <c r="C218" s="204"/>
      <c r="D218" s="205"/>
      <c r="E218" s="196"/>
    </row>
    <row r="219" spans="3:5">
      <c r="C219" s="204"/>
      <c r="D219" s="205"/>
      <c r="E219" s="196"/>
    </row>
    <row r="220" spans="3:5">
      <c r="C220" s="204"/>
      <c r="D220" s="205"/>
      <c r="E220" s="196"/>
    </row>
    <row r="221" spans="3:5">
      <c r="C221" s="204"/>
      <c r="D221" s="205"/>
      <c r="E221" s="196"/>
    </row>
    <row r="222" spans="3:5">
      <c r="C222" s="204"/>
      <c r="D222" s="205"/>
      <c r="E222" s="196"/>
    </row>
    <row r="223" spans="3:5">
      <c r="C223" s="204"/>
      <c r="D223" s="205"/>
      <c r="E223" s="196"/>
    </row>
    <row r="224" spans="3:5">
      <c r="C224" s="204"/>
      <c r="D224" s="205"/>
      <c r="E224" s="196"/>
    </row>
    <row r="225" spans="3:5">
      <c r="C225" s="204"/>
      <c r="D225" s="205"/>
      <c r="E225" s="196"/>
    </row>
    <row r="226" spans="3:5">
      <c r="C226" s="204"/>
      <c r="D226" s="205"/>
      <c r="E226" s="196"/>
    </row>
    <row r="227" spans="3:5">
      <c r="C227" s="204"/>
      <c r="D227" s="205"/>
      <c r="E227" s="196"/>
    </row>
    <row r="228" spans="3:5">
      <c r="C228" s="204"/>
      <c r="D228" s="205"/>
      <c r="E228" s="196"/>
    </row>
    <row r="229" spans="3:5">
      <c r="C229" s="204"/>
      <c r="D229" s="205"/>
      <c r="E229" s="196"/>
    </row>
    <row r="230" spans="3:5">
      <c r="C230" s="204"/>
      <c r="D230" s="205"/>
      <c r="E230" s="196"/>
    </row>
    <row r="231" spans="3:5">
      <c r="C231" s="204"/>
      <c r="D231" s="205"/>
      <c r="E231" s="196"/>
    </row>
    <row r="232" spans="3:5">
      <c r="C232" s="204"/>
      <c r="D232" s="205"/>
      <c r="E232" s="196"/>
    </row>
    <row r="233" spans="3:5">
      <c r="C233" s="204"/>
      <c r="D233" s="205"/>
      <c r="E233" s="196"/>
    </row>
    <row r="234" spans="3:5">
      <c r="C234" s="204"/>
      <c r="D234" s="205"/>
      <c r="E234" s="196"/>
    </row>
    <row r="235" spans="3:5">
      <c r="C235" s="204"/>
      <c r="D235" s="205"/>
      <c r="E235" s="196"/>
    </row>
    <row r="236" spans="3:5">
      <c r="C236" s="204"/>
      <c r="D236" s="205"/>
      <c r="E236" s="196"/>
    </row>
    <row r="237" spans="3:5">
      <c r="C237" s="204"/>
      <c r="D237" s="205"/>
      <c r="E237" s="196"/>
    </row>
    <row r="238" spans="3:5">
      <c r="C238" s="204"/>
      <c r="D238" s="205"/>
      <c r="E238" s="196"/>
    </row>
    <row r="239" spans="3:5">
      <c r="C239" s="204"/>
      <c r="D239" s="205"/>
      <c r="E239" s="196"/>
    </row>
    <row r="240" spans="3:5">
      <c r="C240" s="204"/>
      <c r="D240" s="205"/>
      <c r="E240" s="196"/>
    </row>
    <row r="241" spans="3:5">
      <c r="C241" s="204"/>
      <c r="D241" s="205"/>
      <c r="E241" s="196"/>
    </row>
    <row r="242" spans="3:5">
      <c r="C242" s="204"/>
      <c r="D242" s="205"/>
      <c r="E242" s="196"/>
    </row>
    <row r="243" spans="3:5">
      <c r="C243" s="204"/>
      <c r="D243" s="205"/>
      <c r="E243" s="196"/>
    </row>
    <row r="244" spans="3:5">
      <c r="C244" s="206"/>
      <c r="D244" s="207"/>
    </row>
    <row r="245" spans="3:5">
      <c r="C245" s="206"/>
      <c r="D245" s="207"/>
    </row>
    <row r="246" spans="3:5">
      <c r="C246" s="206"/>
      <c r="D246" s="207"/>
    </row>
    <row r="247" spans="3:5">
      <c r="C247" s="206"/>
      <c r="D247" s="207"/>
    </row>
    <row r="248" spans="3:5">
      <c r="C248" s="206"/>
      <c r="D248" s="207"/>
    </row>
    <row r="249" spans="3:5">
      <c r="C249" s="206"/>
      <c r="D249" s="207"/>
    </row>
    <row r="250" spans="3:5" s="199" customFormat="1">
      <c r="C250" s="206"/>
      <c r="D250" s="207"/>
    </row>
    <row r="251" spans="3:5" s="199" customFormat="1">
      <c r="C251" s="206"/>
      <c r="D251" s="207"/>
    </row>
    <row r="252" spans="3:5" s="199" customFormat="1">
      <c r="C252" s="206"/>
      <c r="D252" s="207"/>
    </row>
    <row r="253" spans="3:5" s="199" customFormat="1">
      <c r="C253" s="206"/>
      <c r="D253" s="207"/>
    </row>
    <row r="254" spans="3:5" s="199" customFormat="1">
      <c r="C254" s="206"/>
      <c r="D254" s="207"/>
    </row>
    <row r="255" spans="3:5" s="199" customFormat="1">
      <c r="C255" s="206"/>
      <c r="D255" s="207"/>
    </row>
    <row r="256" spans="3:5" s="199" customFormat="1">
      <c r="C256" s="206"/>
      <c r="D256" s="207"/>
    </row>
    <row r="257" spans="3:4" s="199" customFormat="1">
      <c r="C257" s="206"/>
      <c r="D257" s="207"/>
    </row>
    <row r="258" spans="3:4" s="199" customFormat="1">
      <c r="C258" s="206"/>
      <c r="D258" s="207"/>
    </row>
    <row r="259" spans="3:4" s="199" customFormat="1">
      <c r="C259" s="206"/>
      <c r="D259" s="207"/>
    </row>
    <row r="260" spans="3:4" s="199" customFormat="1">
      <c r="C260" s="206"/>
      <c r="D260" s="207"/>
    </row>
    <row r="261" spans="3:4" s="199" customFormat="1">
      <c r="C261" s="206"/>
      <c r="D261" s="207"/>
    </row>
    <row r="262" spans="3:4" s="199" customFormat="1">
      <c r="C262" s="206"/>
      <c r="D262" s="207"/>
    </row>
    <row r="263" spans="3:4" s="199" customFormat="1">
      <c r="C263" s="206"/>
      <c r="D263" s="207"/>
    </row>
    <row r="264" spans="3:4" s="199" customFormat="1">
      <c r="C264" s="206"/>
      <c r="D264" s="207"/>
    </row>
    <row r="265" spans="3:4" s="199" customFormat="1">
      <c r="C265" s="206"/>
      <c r="D265" s="207"/>
    </row>
    <row r="266" spans="3:4" s="199" customFormat="1">
      <c r="C266" s="206"/>
      <c r="D266" s="207"/>
    </row>
    <row r="267" spans="3:4" s="199" customFormat="1">
      <c r="C267" s="206"/>
      <c r="D267" s="207"/>
    </row>
    <row r="268" spans="3:4" s="199" customFormat="1">
      <c r="C268" s="206"/>
      <c r="D268" s="207"/>
    </row>
    <row r="269" spans="3:4" s="199" customFormat="1">
      <c r="C269" s="206"/>
      <c r="D269" s="207"/>
    </row>
    <row r="270" spans="3:4" s="199" customFormat="1">
      <c r="C270" s="206"/>
      <c r="D270" s="207"/>
    </row>
    <row r="271" spans="3:4" s="199" customFormat="1">
      <c r="C271" s="206"/>
      <c r="D271" s="207"/>
    </row>
    <row r="272" spans="3:4" s="199" customFormat="1">
      <c r="C272" s="206"/>
      <c r="D272" s="207"/>
    </row>
    <row r="273" spans="3:4" s="199" customFormat="1">
      <c r="C273" s="206"/>
      <c r="D273" s="207"/>
    </row>
    <row r="274" spans="3:4" s="199" customFormat="1">
      <c r="C274" s="206"/>
      <c r="D274" s="207"/>
    </row>
    <row r="275" spans="3:4" s="199" customFormat="1">
      <c r="C275" s="206"/>
      <c r="D275" s="207"/>
    </row>
    <row r="276" spans="3:4" s="199" customFormat="1">
      <c r="C276" s="206"/>
      <c r="D276" s="207"/>
    </row>
    <row r="277" spans="3:4" s="199" customFormat="1">
      <c r="C277" s="206"/>
      <c r="D277" s="207"/>
    </row>
    <row r="278" spans="3:4" s="199" customFormat="1">
      <c r="C278" s="206"/>
      <c r="D278" s="207"/>
    </row>
    <row r="279" spans="3:4" s="199" customFormat="1">
      <c r="C279" s="206"/>
      <c r="D279" s="207"/>
    </row>
    <row r="280" spans="3:4" s="199" customFormat="1">
      <c r="C280" s="206"/>
      <c r="D280" s="207"/>
    </row>
    <row r="281" spans="3:4" s="199" customFormat="1">
      <c r="C281" s="206"/>
      <c r="D281" s="207"/>
    </row>
    <row r="282" spans="3:4" s="199" customFormat="1">
      <c r="C282" s="206"/>
      <c r="D282" s="207"/>
    </row>
    <row r="283" spans="3:4" s="199" customFormat="1">
      <c r="C283" s="206"/>
      <c r="D283" s="207"/>
    </row>
    <row r="284" spans="3:4" s="199" customFormat="1">
      <c r="C284" s="206"/>
      <c r="D284" s="207"/>
    </row>
    <row r="285" spans="3:4" s="199" customFormat="1">
      <c r="C285" s="206"/>
      <c r="D285" s="207"/>
    </row>
    <row r="286" spans="3:4" s="199" customFormat="1">
      <c r="C286" s="206"/>
      <c r="D286" s="207"/>
    </row>
    <row r="287" spans="3:4" s="199" customFormat="1">
      <c r="C287" s="206"/>
      <c r="D287" s="207"/>
    </row>
    <row r="288" spans="3:4" s="199" customFormat="1">
      <c r="C288" s="206"/>
      <c r="D288" s="207"/>
    </row>
    <row r="289" spans="3:4" s="199" customFormat="1">
      <c r="C289" s="206"/>
      <c r="D289" s="207"/>
    </row>
    <row r="290" spans="3:4" s="199" customFormat="1">
      <c r="C290" s="206"/>
      <c r="D290" s="207"/>
    </row>
    <row r="291" spans="3:4" s="199" customFormat="1">
      <c r="C291" s="206"/>
      <c r="D291" s="207"/>
    </row>
    <row r="292" spans="3:4" s="199" customFormat="1">
      <c r="C292" s="206"/>
      <c r="D292" s="207"/>
    </row>
    <row r="293" spans="3:4" s="199" customFormat="1">
      <c r="C293" s="206"/>
      <c r="D293" s="207"/>
    </row>
    <row r="294" spans="3:4" s="199" customFormat="1">
      <c r="C294" s="206"/>
      <c r="D294" s="207"/>
    </row>
    <row r="295" spans="3:4" s="199" customFormat="1">
      <c r="C295" s="206"/>
      <c r="D295" s="207"/>
    </row>
    <row r="296" spans="3:4" s="199" customFormat="1">
      <c r="C296" s="206"/>
      <c r="D296" s="207"/>
    </row>
    <row r="297" spans="3:4" s="199" customFormat="1">
      <c r="C297" s="206"/>
      <c r="D297" s="207"/>
    </row>
    <row r="298" spans="3:4" s="199" customFormat="1">
      <c r="C298" s="206"/>
      <c r="D298" s="207"/>
    </row>
    <row r="299" spans="3:4" s="199" customFormat="1">
      <c r="C299" s="206"/>
      <c r="D299" s="207"/>
    </row>
    <row r="300" spans="3:4" s="199" customFormat="1">
      <c r="C300" s="206"/>
      <c r="D300" s="207"/>
    </row>
    <row r="301" spans="3:4" s="199" customFormat="1">
      <c r="C301" s="206"/>
      <c r="D301" s="207"/>
    </row>
    <row r="302" spans="3:4" s="199" customFormat="1">
      <c r="C302" s="206"/>
      <c r="D302" s="207"/>
    </row>
    <row r="303" spans="3:4" s="199" customFormat="1">
      <c r="C303" s="206"/>
      <c r="D303" s="207"/>
    </row>
    <row r="304" spans="3:4" s="199" customFormat="1">
      <c r="C304" s="206"/>
      <c r="D304" s="207"/>
    </row>
  </sheetData>
  <mergeCells count="2">
    <mergeCell ref="C1:E2"/>
    <mergeCell ref="D3:E3"/>
  </mergeCells>
  <phoneticPr fontId="3"/>
  <printOptions horizontalCentered="1"/>
  <pageMargins left="0.31496062992125984" right="0.31496062992125984" top="0.39370078740157483" bottom="0.19685039370078741" header="0" footer="0"/>
  <pageSetup paperSize="9" scale="99" fitToHeight="0" orientation="portrait" r:id="rId1"/>
  <rowBreaks count="2" manualBreakCount="2">
    <brk id="107" max="4" man="1"/>
    <brk id="15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93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590</v>
      </c>
      <c r="O1" s="323"/>
      <c r="P1" s="323"/>
      <c r="Q1" s="323"/>
      <c r="R1" s="323"/>
      <c r="T1" s="321" t="s">
        <v>591</v>
      </c>
      <c r="U1" s="321"/>
      <c r="V1" s="321"/>
      <c r="W1" s="321"/>
      <c r="X1" s="324" t="str">
        <f>U12組合せ①!B27</f>
        <v>城見ヶ丘運動公園A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592</v>
      </c>
      <c r="K3" s="327"/>
      <c r="W3" s="327" t="s">
        <v>593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U12組合せ①!C31</f>
        <v>ＦＣ中村</v>
      </c>
      <c r="G7" s="334"/>
      <c r="H7" s="8"/>
      <c r="I7" s="8"/>
      <c r="J7" s="334" t="str">
        <f>U12組合せ①!E31</f>
        <v>ＦＣアラノ</v>
      </c>
      <c r="K7" s="334"/>
      <c r="L7" s="8"/>
      <c r="M7" s="8"/>
      <c r="N7" s="332" t="str">
        <f>U12組合せ①!G31</f>
        <v>壬生町ジュニアサッカークラブ</v>
      </c>
      <c r="O7" s="332"/>
      <c r="P7" s="9"/>
      <c r="Q7" s="8"/>
      <c r="R7" s="8"/>
      <c r="S7" s="334" t="str">
        <f>U12組合せ①!J31</f>
        <v>ＨＦＣ真岡</v>
      </c>
      <c r="T7" s="334"/>
      <c r="U7" s="8"/>
      <c r="V7" s="8"/>
      <c r="W7" s="332" t="str">
        <f>U12組合せ①!L31</f>
        <v>Ｐｅｇａｓｕｓ藤岡２００７</v>
      </c>
      <c r="X7" s="332"/>
      <c r="Y7" s="8"/>
      <c r="Z7" s="8"/>
      <c r="AA7" s="334" t="str">
        <f>U12組合せ①!N31</f>
        <v>赤羽スポーツ少年団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34"/>
      <c r="K8" s="334"/>
      <c r="L8" s="8"/>
      <c r="M8" s="8"/>
      <c r="N8" s="332"/>
      <c r="O8" s="332"/>
      <c r="P8" s="9"/>
      <c r="Q8" s="8"/>
      <c r="R8" s="8"/>
      <c r="S8" s="334"/>
      <c r="T8" s="334"/>
      <c r="U8" s="8"/>
      <c r="V8" s="8"/>
      <c r="W8" s="332"/>
      <c r="X8" s="332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34"/>
      <c r="K9" s="334"/>
      <c r="L9" s="8"/>
      <c r="M9" s="8"/>
      <c r="N9" s="332"/>
      <c r="O9" s="332"/>
      <c r="P9" s="9"/>
      <c r="Q9" s="8"/>
      <c r="R9" s="8"/>
      <c r="S9" s="334"/>
      <c r="T9" s="334"/>
      <c r="U9" s="8"/>
      <c r="V9" s="8"/>
      <c r="W9" s="332"/>
      <c r="X9" s="332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34"/>
      <c r="K10" s="334"/>
      <c r="L10" s="8"/>
      <c r="M10" s="8"/>
      <c r="N10" s="332"/>
      <c r="O10" s="332"/>
      <c r="P10" s="9"/>
      <c r="Q10" s="8"/>
      <c r="R10" s="8"/>
      <c r="S10" s="334"/>
      <c r="T10" s="334"/>
      <c r="U10" s="8"/>
      <c r="V10" s="8"/>
      <c r="W10" s="332"/>
      <c r="X10" s="332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34"/>
      <c r="K11" s="334"/>
      <c r="L11" s="8"/>
      <c r="M11" s="8"/>
      <c r="N11" s="332"/>
      <c r="O11" s="332"/>
      <c r="P11" s="9"/>
      <c r="Q11" s="8"/>
      <c r="R11" s="8"/>
      <c r="S11" s="334"/>
      <c r="T11" s="334"/>
      <c r="U11" s="8"/>
      <c r="V11" s="8"/>
      <c r="W11" s="332"/>
      <c r="X11" s="332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34"/>
      <c r="K12" s="334"/>
      <c r="L12" s="8"/>
      <c r="M12" s="8"/>
      <c r="N12" s="332"/>
      <c r="O12" s="332"/>
      <c r="P12" s="9"/>
      <c r="Q12" s="8"/>
      <c r="R12" s="8"/>
      <c r="S12" s="334"/>
      <c r="T12" s="334"/>
      <c r="U12" s="8"/>
      <c r="V12" s="8"/>
      <c r="W12" s="332"/>
      <c r="X12" s="332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34"/>
      <c r="K13" s="334"/>
      <c r="L13" s="9"/>
      <c r="M13" s="9"/>
      <c r="N13" s="332"/>
      <c r="O13" s="332"/>
      <c r="P13" s="9"/>
      <c r="Q13" s="9"/>
      <c r="R13" s="9"/>
      <c r="S13" s="334"/>
      <c r="T13" s="334"/>
      <c r="U13" s="9"/>
      <c r="V13" s="9"/>
      <c r="W13" s="332"/>
      <c r="X13" s="332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34"/>
      <c r="K14" s="334"/>
      <c r="L14" s="9"/>
      <c r="M14" s="9"/>
      <c r="N14" s="332"/>
      <c r="O14" s="332"/>
      <c r="P14" s="9"/>
      <c r="Q14" s="9"/>
      <c r="R14" s="9"/>
      <c r="S14" s="334"/>
      <c r="T14" s="334"/>
      <c r="U14" s="9"/>
      <c r="V14" s="9"/>
      <c r="W14" s="332"/>
      <c r="X14" s="332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ＦＣ中村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ＦＣアラノ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ＨＦＣ真岡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Ｐｅｇａｓｕｓ藤岡２００７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ＦＣ中村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壬生町ジュニアサッカークラブ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ＨＦＣ真岡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赤羽スポーツ少年団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ＦＣアラノ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壬生町ジュニアサッカークラブ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Ｐｅｇａｓｕｓ藤岡２００７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赤羽スポーツ少年団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M</v>
      </c>
      <c r="D34" s="347"/>
      <c r="E34" s="347"/>
      <c r="F34" s="348"/>
      <c r="G34" s="302" t="str">
        <f>C36</f>
        <v>ＦＣ中村</v>
      </c>
      <c r="H34" s="304"/>
      <c r="I34" s="302" t="str">
        <f>C38</f>
        <v>ＦＣアラノ</v>
      </c>
      <c r="J34" s="304"/>
      <c r="K34" s="282" t="str">
        <f>C40</f>
        <v>壬生町ジュニアサッカークラブ</v>
      </c>
      <c r="L34" s="283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MM</v>
      </c>
      <c r="S34" s="313"/>
      <c r="T34" s="313"/>
      <c r="U34" s="314"/>
      <c r="V34" s="298" t="str">
        <f>R36</f>
        <v>ＨＦＣ真岡</v>
      </c>
      <c r="W34" s="299"/>
      <c r="X34" s="282" t="str">
        <f>R38</f>
        <v>Ｐｅｇａｓｕｓ藤岡２００７</v>
      </c>
      <c r="Y34" s="283"/>
      <c r="Z34" s="282" t="str">
        <f>R40</f>
        <v>赤羽スポーツ少年団</v>
      </c>
      <c r="AA34" s="283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05"/>
      <c r="H35" s="307"/>
      <c r="I35" s="305"/>
      <c r="J35" s="307"/>
      <c r="K35" s="284"/>
      <c r="L35" s="285"/>
      <c r="M35" s="345"/>
      <c r="N35" s="345"/>
      <c r="O35" s="345"/>
      <c r="P35" s="345"/>
      <c r="R35" s="315"/>
      <c r="S35" s="316"/>
      <c r="T35" s="316"/>
      <c r="U35" s="317"/>
      <c r="V35" s="300"/>
      <c r="W35" s="301"/>
      <c r="X35" s="284"/>
      <c r="Y35" s="285"/>
      <c r="Z35" s="284"/>
      <c r="AA35" s="285"/>
      <c r="AB35" s="345"/>
      <c r="AC35" s="345"/>
      <c r="AD35" s="345"/>
      <c r="AE35" s="345"/>
    </row>
    <row r="36" spans="1:33" ht="20.100000000000001" customHeight="1">
      <c r="C36" s="346" t="str">
        <f>F7</f>
        <v>ＦＣ中村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ＨＦＣ真岡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ＦＣアラノ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Ｐｅｇａｓｕｓ藤岡２００７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壬生町ジュニアサッカークラブ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赤羽スポーツ少年団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A1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594</v>
      </c>
      <c r="O44" s="323"/>
      <c r="P44" s="323"/>
      <c r="Q44" s="323"/>
      <c r="R44" s="323"/>
      <c r="T44" s="321" t="s">
        <v>595</v>
      </c>
      <c r="U44" s="321"/>
      <c r="V44" s="321"/>
      <c r="W44" s="321"/>
      <c r="X44" s="324" t="str">
        <f>U12組合せ①!T27</f>
        <v>SAKURAｸﾞﾘｰﾝﾌｨｰﾙﾄﾞ(AB)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15.9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R45" s="125"/>
      <c r="S45" s="125"/>
      <c r="T45" s="125"/>
      <c r="U45" s="125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</row>
    <row r="46" spans="1:33" ht="20.100000000000001" customHeight="1">
      <c r="A46" s="92"/>
      <c r="B46" s="92"/>
      <c r="C46" s="92"/>
      <c r="D46" s="92"/>
      <c r="E46" s="92"/>
      <c r="F46" s="92"/>
      <c r="G46" s="92"/>
      <c r="I46" s="321" t="s">
        <v>400</v>
      </c>
      <c r="J46" s="321"/>
      <c r="M46" s="125"/>
      <c r="R46" s="125"/>
      <c r="S46" s="125"/>
      <c r="T46" s="125"/>
      <c r="U46" s="125"/>
      <c r="V46" s="143"/>
      <c r="X46" s="321" t="s">
        <v>401</v>
      </c>
      <c r="Y46" s="321"/>
      <c r="Z46" s="92"/>
    </row>
    <row r="47" spans="1:33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44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44"/>
      <c r="Z47" s="1"/>
      <c r="AA47" s="1"/>
      <c r="AB47" s="1"/>
      <c r="AC47" s="1"/>
      <c r="AD47" s="1"/>
    </row>
    <row r="48" spans="1:33" ht="20.100000000000001" customHeight="1">
      <c r="A48" s="1"/>
      <c r="B48" s="1"/>
      <c r="C48" s="1"/>
      <c r="D48" s="145"/>
      <c r="E48" s="146"/>
      <c r="F48" s="146"/>
      <c r="G48" s="128"/>
      <c r="H48" s="126"/>
      <c r="I48" s="127"/>
      <c r="J48" s="146"/>
      <c r="K48" s="90"/>
      <c r="L48" s="145"/>
      <c r="M48" s="146"/>
      <c r="N48" s="146"/>
      <c r="O48" s="90"/>
      <c r="P48" s="1"/>
      <c r="Q48" s="1"/>
      <c r="R48" s="1"/>
      <c r="S48" s="145"/>
      <c r="T48" s="146"/>
      <c r="U48" s="146"/>
      <c r="V48" s="128"/>
      <c r="W48" s="126"/>
      <c r="X48" s="127"/>
      <c r="Y48" s="146"/>
      <c r="Z48" s="90"/>
      <c r="AA48" s="145"/>
      <c r="AB48" s="146"/>
      <c r="AC48" s="146"/>
      <c r="AD48" s="90"/>
    </row>
    <row r="49" spans="1:33" ht="20.100000000000001" customHeight="1">
      <c r="A49" s="1"/>
      <c r="B49" s="1"/>
      <c r="C49" s="318">
        <v>1</v>
      </c>
      <c r="D49" s="318"/>
      <c r="E49" s="44"/>
      <c r="F49" s="1"/>
      <c r="G49" s="318">
        <v>2</v>
      </c>
      <c r="H49" s="318"/>
      <c r="I49" s="44"/>
      <c r="J49" s="1"/>
      <c r="K49" s="318">
        <v>3</v>
      </c>
      <c r="L49" s="318"/>
      <c r="M49" s="44"/>
      <c r="N49" s="1"/>
      <c r="O49" s="318">
        <v>4</v>
      </c>
      <c r="P49" s="318"/>
      <c r="Q49" s="1"/>
      <c r="R49" s="318">
        <v>5</v>
      </c>
      <c r="S49" s="318"/>
      <c r="T49" s="44"/>
      <c r="U49" s="1"/>
      <c r="V49" s="318">
        <v>6</v>
      </c>
      <c r="W49" s="318"/>
      <c r="X49" s="44"/>
      <c r="Y49" s="1"/>
      <c r="Z49" s="318">
        <v>7</v>
      </c>
      <c r="AA49" s="318"/>
      <c r="AB49" s="44"/>
      <c r="AC49" s="1"/>
      <c r="AD49" s="318">
        <v>8</v>
      </c>
      <c r="AE49" s="318"/>
    </row>
    <row r="50" spans="1:33" ht="20.100000000000001" customHeight="1">
      <c r="A50" s="1"/>
      <c r="B50" s="1"/>
      <c r="C50" s="325" t="str">
        <f>U12組合せ①!S31</f>
        <v>Ｆ．Ｃ．栃木ジュニア</v>
      </c>
      <c r="D50" s="325"/>
      <c r="E50" s="148"/>
      <c r="F50" s="147"/>
      <c r="G50" s="326" t="str">
        <f>U12組合せ①!U31</f>
        <v>今市ジュニオール</v>
      </c>
      <c r="H50" s="326"/>
      <c r="I50" s="148"/>
      <c r="J50" s="142"/>
      <c r="K50" s="325" t="str">
        <f>U12組合せ①!W31</f>
        <v>国本ジュニアサッカークラブ</v>
      </c>
      <c r="L50" s="325"/>
      <c r="M50" s="148"/>
      <c r="N50" s="142"/>
      <c r="O50" s="325" t="str">
        <f>U12組合せ①!Y31</f>
        <v>西部ＦＣ</v>
      </c>
      <c r="P50" s="325"/>
      <c r="Q50" s="142"/>
      <c r="R50" s="325" t="str">
        <f>U12組合せ①!AB31</f>
        <v>緑が丘ＹＦＣサッカー教室</v>
      </c>
      <c r="S50" s="325"/>
      <c r="T50" s="148"/>
      <c r="U50" s="142"/>
      <c r="V50" s="325" t="str">
        <f>U12組合せ①!AD31</f>
        <v>喜連川ＳＣＪｒ</v>
      </c>
      <c r="W50" s="325"/>
      <c r="X50" s="148"/>
      <c r="Y50" s="142"/>
      <c r="Z50" s="325" t="str">
        <f>U12組合せ①!AF31</f>
        <v>高根沢西フットボールクラブ</v>
      </c>
      <c r="AA50" s="325"/>
      <c r="AB50" s="148"/>
      <c r="AC50" s="142"/>
      <c r="AD50" s="325" t="str">
        <f>U12組合せ①!AH31</f>
        <v>さくらボン・ディ・ボーラ</v>
      </c>
      <c r="AE50" s="325"/>
    </row>
    <row r="51" spans="1:33" ht="20.100000000000001" customHeight="1">
      <c r="A51" s="1"/>
      <c r="B51" s="1"/>
      <c r="C51" s="325"/>
      <c r="D51" s="325"/>
      <c r="E51" s="148"/>
      <c r="F51" s="147"/>
      <c r="G51" s="326"/>
      <c r="H51" s="326"/>
      <c r="I51" s="148"/>
      <c r="J51" s="142"/>
      <c r="K51" s="325"/>
      <c r="L51" s="325"/>
      <c r="M51" s="148"/>
      <c r="N51" s="142"/>
      <c r="O51" s="325"/>
      <c r="P51" s="325"/>
      <c r="Q51" s="142"/>
      <c r="R51" s="325"/>
      <c r="S51" s="325"/>
      <c r="T51" s="148"/>
      <c r="U51" s="142"/>
      <c r="V51" s="325"/>
      <c r="W51" s="325"/>
      <c r="X51" s="148"/>
      <c r="Y51" s="142"/>
      <c r="Z51" s="325"/>
      <c r="AA51" s="325"/>
      <c r="AB51" s="148"/>
      <c r="AC51" s="142"/>
      <c r="AD51" s="325"/>
      <c r="AE51" s="325"/>
    </row>
    <row r="52" spans="1:33" ht="20.100000000000001" customHeight="1">
      <c r="A52" s="1"/>
      <c r="B52" s="1"/>
      <c r="C52" s="325"/>
      <c r="D52" s="325"/>
      <c r="E52" s="148"/>
      <c r="F52" s="147"/>
      <c r="G52" s="326"/>
      <c r="H52" s="326"/>
      <c r="I52" s="148"/>
      <c r="J52" s="142"/>
      <c r="K52" s="325"/>
      <c r="L52" s="325"/>
      <c r="M52" s="148"/>
      <c r="N52" s="142"/>
      <c r="O52" s="325"/>
      <c r="P52" s="325"/>
      <c r="Q52" s="142"/>
      <c r="R52" s="325"/>
      <c r="S52" s="325"/>
      <c r="T52" s="148"/>
      <c r="U52" s="142"/>
      <c r="V52" s="325"/>
      <c r="W52" s="325"/>
      <c r="X52" s="148"/>
      <c r="Y52" s="142"/>
      <c r="Z52" s="325"/>
      <c r="AA52" s="325"/>
      <c r="AB52" s="148"/>
      <c r="AC52" s="142"/>
      <c r="AD52" s="325"/>
      <c r="AE52" s="325"/>
    </row>
    <row r="53" spans="1:33" ht="20.100000000000001" customHeight="1">
      <c r="A53" s="1"/>
      <c r="B53" s="1"/>
      <c r="C53" s="325"/>
      <c r="D53" s="325"/>
      <c r="E53" s="148"/>
      <c r="F53" s="147"/>
      <c r="G53" s="326"/>
      <c r="H53" s="326"/>
      <c r="I53" s="148"/>
      <c r="J53" s="142"/>
      <c r="K53" s="325"/>
      <c r="L53" s="325"/>
      <c r="M53" s="148"/>
      <c r="N53" s="142"/>
      <c r="O53" s="325"/>
      <c r="P53" s="325"/>
      <c r="Q53" s="142"/>
      <c r="R53" s="325"/>
      <c r="S53" s="325"/>
      <c r="T53" s="148"/>
      <c r="U53" s="142"/>
      <c r="V53" s="325"/>
      <c r="W53" s="325"/>
      <c r="X53" s="148"/>
      <c r="Y53" s="142"/>
      <c r="Z53" s="325"/>
      <c r="AA53" s="325"/>
      <c r="AB53" s="148"/>
      <c r="AC53" s="142"/>
      <c r="AD53" s="325"/>
      <c r="AE53" s="325"/>
    </row>
    <row r="54" spans="1:33" ht="20.100000000000001" customHeight="1">
      <c r="A54" s="1"/>
      <c r="B54" s="1"/>
      <c r="C54" s="325"/>
      <c r="D54" s="325"/>
      <c r="E54" s="148"/>
      <c r="F54" s="147"/>
      <c r="G54" s="326"/>
      <c r="H54" s="326"/>
      <c r="I54" s="148"/>
      <c r="J54" s="142"/>
      <c r="K54" s="325"/>
      <c r="L54" s="325"/>
      <c r="M54" s="148"/>
      <c r="N54" s="142"/>
      <c r="O54" s="325"/>
      <c r="P54" s="325"/>
      <c r="Q54" s="142"/>
      <c r="R54" s="325"/>
      <c r="S54" s="325"/>
      <c r="T54" s="148"/>
      <c r="U54" s="142"/>
      <c r="V54" s="325"/>
      <c r="W54" s="325"/>
      <c r="X54" s="148"/>
      <c r="Y54" s="142"/>
      <c r="Z54" s="325"/>
      <c r="AA54" s="325"/>
      <c r="AB54" s="148"/>
      <c r="AC54" s="142"/>
      <c r="AD54" s="325"/>
      <c r="AE54" s="325"/>
    </row>
    <row r="55" spans="1:33" ht="20.100000000000001" customHeight="1">
      <c r="A55" s="1"/>
      <c r="B55" s="1"/>
      <c r="C55" s="325"/>
      <c r="D55" s="325"/>
      <c r="E55" s="148"/>
      <c r="F55" s="147"/>
      <c r="G55" s="326"/>
      <c r="H55" s="326"/>
      <c r="I55" s="148"/>
      <c r="J55" s="142"/>
      <c r="K55" s="325"/>
      <c r="L55" s="325"/>
      <c r="M55" s="148"/>
      <c r="N55" s="142"/>
      <c r="O55" s="325"/>
      <c r="P55" s="325"/>
      <c r="Q55" s="142"/>
      <c r="R55" s="325"/>
      <c r="S55" s="325"/>
      <c r="T55" s="148"/>
      <c r="U55" s="142"/>
      <c r="V55" s="325"/>
      <c r="W55" s="325"/>
      <c r="X55" s="148"/>
      <c r="Y55" s="142"/>
      <c r="Z55" s="325"/>
      <c r="AA55" s="325"/>
      <c r="AB55" s="148"/>
      <c r="AC55" s="142"/>
      <c r="AD55" s="325"/>
      <c r="AE55" s="325"/>
    </row>
    <row r="56" spans="1:33" ht="20.100000000000001" customHeight="1">
      <c r="A56" s="1"/>
      <c r="B56" s="1"/>
      <c r="C56" s="325"/>
      <c r="D56" s="325"/>
      <c r="E56" s="148"/>
      <c r="F56" s="147"/>
      <c r="G56" s="326"/>
      <c r="H56" s="326"/>
      <c r="I56" s="148"/>
      <c r="J56" s="142"/>
      <c r="K56" s="325"/>
      <c r="L56" s="325"/>
      <c r="M56" s="148"/>
      <c r="N56" s="142"/>
      <c r="O56" s="325"/>
      <c r="P56" s="325"/>
      <c r="Q56" s="142"/>
      <c r="R56" s="325"/>
      <c r="S56" s="325"/>
      <c r="T56" s="148"/>
      <c r="U56" s="142"/>
      <c r="V56" s="325"/>
      <c r="W56" s="325"/>
      <c r="X56" s="148"/>
      <c r="Y56" s="142"/>
      <c r="Z56" s="325"/>
      <c r="AA56" s="325"/>
      <c r="AB56" s="148"/>
      <c r="AC56" s="142"/>
      <c r="AD56" s="325"/>
      <c r="AE56" s="325"/>
    </row>
    <row r="57" spans="1:33" ht="20.100000000000001" customHeight="1">
      <c r="A57" s="1"/>
      <c r="B57" s="1"/>
      <c r="C57" s="325"/>
      <c r="D57" s="325"/>
      <c r="E57" s="148"/>
      <c r="F57" s="147"/>
      <c r="G57" s="326"/>
      <c r="H57" s="326"/>
      <c r="I57" s="148"/>
      <c r="J57" s="142"/>
      <c r="K57" s="325"/>
      <c r="L57" s="325"/>
      <c r="M57" s="148"/>
      <c r="N57" s="142"/>
      <c r="O57" s="325"/>
      <c r="P57" s="325"/>
      <c r="Q57" s="142"/>
      <c r="R57" s="325"/>
      <c r="S57" s="325"/>
      <c r="T57" s="148"/>
      <c r="U57" s="142"/>
      <c r="V57" s="325"/>
      <c r="W57" s="325"/>
      <c r="X57" s="148"/>
      <c r="Y57" s="142"/>
      <c r="Z57" s="325"/>
      <c r="AA57" s="325"/>
      <c r="AB57" s="148"/>
      <c r="AC57" s="142"/>
      <c r="AD57" s="325"/>
      <c r="AE57" s="325"/>
    </row>
    <row r="58" spans="1:33" ht="20.100000000000001" customHeight="1">
      <c r="B58" s="129" t="s">
        <v>516</v>
      </c>
      <c r="D58" s="129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14.1" customHeight="1">
      <c r="B59" s="318" t="s">
        <v>522</v>
      </c>
      <c r="C59" s="318" t="s">
        <v>523</v>
      </c>
      <c r="D59" s="281">
        <v>0.39583333333333331</v>
      </c>
      <c r="E59" s="281"/>
      <c r="F59" s="281"/>
      <c r="G59" s="286" t="str">
        <f>C50</f>
        <v>Ｆ．Ｃ．栃木ジュニア</v>
      </c>
      <c r="H59" s="286"/>
      <c r="I59" s="286"/>
      <c r="J59" s="286"/>
      <c r="K59" s="286"/>
      <c r="L59" s="286"/>
      <c r="M59" s="286"/>
      <c r="N59" s="319">
        <f>P59+P60</f>
        <v>0</v>
      </c>
      <c r="O59" s="320" t="s">
        <v>524</v>
      </c>
      <c r="P59" s="105">
        <v>0</v>
      </c>
      <c r="Q59" s="44" t="s">
        <v>525</v>
      </c>
      <c r="R59" s="105">
        <v>0</v>
      </c>
      <c r="S59" s="320" t="s">
        <v>526</v>
      </c>
      <c r="T59" s="319">
        <f>R59+R60</f>
        <v>0</v>
      </c>
      <c r="U59" s="286" t="str">
        <f>G50</f>
        <v>今市ジュニオール</v>
      </c>
      <c r="V59" s="286"/>
      <c r="W59" s="286"/>
      <c r="X59" s="286"/>
      <c r="Y59" s="286"/>
      <c r="Z59" s="286"/>
      <c r="AA59" s="286"/>
      <c r="AB59" s="279" t="s">
        <v>517</v>
      </c>
      <c r="AC59" s="280" t="s">
        <v>527</v>
      </c>
      <c r="AD59" s="280" t="s">
        <v>528</v>
      </c>
      <c r="AE59" s="280" t="s">
        <v>529</v>
      </c>
      <c r="AF59" s="280">
        <v>8</v>
      </c>
      <c r="AG59" s="343" t="s">
        <v>521</v>
      </c>
    </row>
    <row r="60" spans="1:33" ht="14.1" customHeight="1">
      <c r="B60" s="318"/>
      <c r="C60" s="318"/>
      <c r="D60" s="281"/>
      <c r="E60" s="281"/>
      <c r="F60" s="281"/>
      <c r="G60" s="286"/>
      <c r="H60" s="286"/>
      <c r="I60" s="286"/>
      <c r="J60" s="286"/>
      <c r="K60" s="286"/>
      <c r="L60" s="286"/>
      <c r="M60" s="286"/>
      <c r="N60" s="319"/>
      <c r="O60" s="320"/>
      <c r="P60" s="105">
        <v>0</v>
      </c>
      <c r="Q60" s="44" t="s">
        <v>525</v>
      </c>
      <c r="R60" s="105">
        <v>0</v>
      </c>
      <c r="S60" s="320"/>
      <c r="T60" s="319"/>
      <c r="U60" s="286"/>
      <c r="V60" s="286"/>
      <c r="W60" s="286"/>
      <c r="X60" s="286"/>
      <c r="Y60" s="286"/>
      <c r="Z60" s="286"/>
      <c r="AA60" s="286"/>
      <c r="AB60" s="279"/>
      <c r="AC60" s="280"/>
      <c r="AD60" s="280"/>
      <c r="AE60" s="280"/>
      <c r="AF60" s="280"/>
      <c r="AG60" s="343"/>
    </row>
    <row r="61" spans="1:33" ht="14.1" customHeight="1">
      <c r="B61" s="318" t="s">
        <v>530</v>
      </c>
      <c r="C61" s="318" t="s">
        <v>523</v>
      </c>
      <c r="D61" s="281">
        <v>0.39583333333333331</v>
      </c>
      <c r="E61" s="281"/>
      <c r="F61" s="281"/>
      <c r="G61" s="286" t="str">
        <f>K50</f>
        <v>国本ジュニアサッカークラブ</v>
      </c>
      <c r="H61" s="286"/>
      <c r="I61" s="286"/>
      <c r="J61" s="286"/>
      <c r="K61" s="286"/>
      <c r="L61" s="286"/>
      <c r="M61" s="286"/>
      <c r="N61" s="319">
        <f>P61+P62</f>
        <v>0</v>
      </c>
      <c r="O61" s="320" t="s">
        <v>524</v>
      </c>
      <c r="P61" s="105">
        <v>0</v>
      </c>
      <c r="Q61" s="44" t="s">
        <v>525</v>
      </c>
      <c r="R61" s="105">
        <v>0</v>
      </c>
      <c r="S61" s="320" t="s">
        <v>526</v>
      </c>
      <c r="T61" s="319">
        <f>R61+R62</f>
        <v>0</v>
      </c>
      <c r="U61" s="286" t="str">
        <f>O50</f>
        <v>西部ＦＣ</v>
      </c>
      <c r="V61" s="286"/>
      <c r="W61" s="286"/>
      <c r="X61" s="286"/>
      <c r="Y61" s="286"/>
      <c r="Z61" s="286"/>
      <c r="AA61" s="286"/>
      <c r="AB61" s="279" t="s">
        <v>517</v>
      </c>
      <c r="AC61" s="280" t="s">
        <v>531</v>
      </c>
      <c r="AD61" s="280" t="s">
        <v>529</v>
      </c>
      <c r="AE61" s="280" t="s">
        <v>528</v>
      </c>
      <c r="AF61" s="280">
        <v>5</v>
      </c>
      <c r="AG61" s="343" t="s">
        <v>521</v>
      </c>
    </row>
    <row r="62" spans="1:33" ht="14.1" customHeight="1">
      <c r="B62" s="318"/>
      <c r="C62" s="318"/>
      <c r="D62" s="281"/>
      <c r="E62" s="281"/>
      <c r="F62" s="281"/>
      <c r="G62" s="286"/>
      <c r="H62" s="286"/>
      <c r="I62" s="286"/>
      <c r="J62" s="286"/>
      <c r="K62" s="286"/>
      <c r="L62" s="286"/>
      <c r="M62" s="286"/>
      <c r="N62" s="319"/>
      <c r="O62" s="320"/>
      <c r="P62" s="105">
        <v>0</v>
      </c>
      <c r="Q62" s="44" t="s">
        <v>525</v>
      </c>
      <c r="R62" s="105">
        <v>0</v>
      </c>
      <c r="S62" s="320"/>
      <c r="T62" s="319"/>
      <c r="U62" s="286"/>
      <c r="V62" s="286"/>
      <c r="W62" s="286"/>
      <c r="X62" s="286"/>
      <c r="Y62" s="286"/>
      <c r="Z62" s="286"/>
      <c r="AA62" s="286"/>
      <c r="AB62" s="279"/>
      <c r="AC62" s="280"/>
      <c r="AD62" s="280"/>
      <c r="AE62" s="280"/>
      <c r="AF62" s="280"/>
      <c r="AG62" s="343"/>
    </row>
    <row r="63" spans="1:33" ht="14.1" customHeight="1">
      <c r="B63" s="318" t="s">
        <v>522</v>
      </c>
      <c r="C63" s="318" t="s">
        <v>532</v>
      </c>
      <c r="D63" s="281">
        <v>0.4236111111111111</v>
      </c>
      <c r="E63" s="281"/>
      <c r="F63" s="281"/>
      <c r="G63" s="286" t="str">
        <f>R50</f>
        <v>緑が丘ＹＦＣサッカー教室</v>
      </c>
      <c r="H63" s="286"/>
      <c r="I63" s="286"/>
      <c r="J63" s="286"/>
      <c r="K63" s="286"/>
      <c r="L63" s="286"/>
      <c r="M63" s="286"/>
      <c r="N63" s="319">
        <f>P63+P64</f>
        <v>0</v>
      </c>
      <c r="O63" s="320" t="s">
        <v>524</v>
      </c>
      <c r="P63" s="105">
        <v>0</v>
      </c>
      <c r="Q63" s="44" t="s">
        <v>525</v>
      </c>
      <c r="R63" s="105">
        <v>0</v>
      </c>
      <c r="S63" s="320" t="s">
        <v>526</v>
      </c>
      <c r="T63" s="319">
        <f>R63+R64</f>
        <v>0</v>
      </c>
      <c r="U63" s="286" t="str">
        <f>V50</f>
        <v>喜連川ＳＣＪｒ</v>
      </c>
      <c r="V63" s="286"/>
      <c r="W63" s="286"/>
      <c r="X63" s="286"/>
      <c r="Y63" s="286"/>
      <c r="Z63" s="286"/>
      <c r="AA63" s="286"/>
      <c r="AB63" s="279" t="s">
        <v>517</v>
      </c>
      <c r="AC63" s="280" t="s">
        <v>533</v>
      </c>
      <c r="AD63" s="280" t="s">
        <v>534</v>
      </c>
      <c r="AE63" s="280" t="s">
        <v>535</v>
      </c>
      <c r="AF63" s="280">
        <v>4</v>
      </c>
      <c r="AG63" s="343" t="s">
        <v>521</v>
      </c>
    </row>
    <row r="64" spans="1:33" ht="14.1" customHeight="1">
      <c r="B64" s="318"/>
      <c r="C64" s="318"/>
      <c r="D64" s="281"/>
      <c r="E64" s="281"/>
      <c r="F64" s="281"/>
      <c r="G64" s="286"/>
      <c r="H64" s="286"/>
      <c r="I64" s="286"/>
      <c r="J64" s="286"/>
      <c r="K64" s="286"/>
      <c r="L64" s="286"/>
      <c r="M64" s="286"/>
      <c r="N64" s="319"/>
      <c r="O64" s="320"/>
      <c r="P64" s="105">
        <v>0</v>
      </c>
      <c r="Q64" s="44" t="s">
        <v>525</v>
      </c>
      <c r="R64" s="105">
        <v>0</v>
      </c>
      <c r="S64" s="320"/>
      <c r="T64" s="319"/>
      <c r="U64" s="286"/>
      <c r="V64" s="286"/>
      <c r="W64" s="286"/>
      <c r="X64" s="286"/>
      <c r="Y64" s="286"/>
      <c r="Z64" s="286"/>
      <c r="AA64" s="286"/>
      <c r="AB64" s="279"/>
      <c r="AC64" s="280"/>
      <c r="AD64" s="280"/>
      <c r="AE64" s="280"/>
      <c r="AF64" s="280"/>
      <c r="AG64" s="343"/>
    </row>
    <row r="65" spans="2:33" ht="14.1" customHeight="1">
      <c r="B65" s="318" t="s">
        <v>530</v>
      </c>
      <c r="C65" s="318" t="s">
        <v>532</v>
      </c>
      <c r="D65" s="281">
        <v>0.4236111111111111</v>
      </c>
      <c r="E65" s="281"/>
      <c r="F65" s="281"/>
      <c r="G65" s="286" t="str">
        <f>Z50</f>
        <v>高根沢西フットボールクラブ</v>
      </c>
      <c r="H65" s="286"/>
      <c r="I65" s="286"/>
      <c r="J65" s="286"/>
      <c r="K65" s="286"/>
      <c r="L65" s="286"/>
      <c r="M65" s="286"/>
      <c r="N65" s="319">
        <f>P65+P66</f>
        <v>0</v>
      </c>
      <c r="O65" s="320" t="s">
        <v>524</v>
      </c>
      <c r="P65" s="105">
        <v>0</v>
      </c>
      <c r="Q65" s="44" t="s">
        <v>525</v>
      </c>
      <c r="R65" s="105">
        <v>0</v>
      </c>
      <c r="S65" s="320" t="s">
        <v>526</v>
      </c>
      <c r="T65" s="319">
        <f>R65+R66</f>
        <v>0</v>
      </c>
      <c r="U65" s="286" t="str">
        <f>AD50</f>
        <v>さくらボン・ディ・ボーラ</v>
      </c>
      <c r="V65" s="286"/>
      <c r="W65" s="286"/>
      <c r="X65" s="286"/>
      <c r="Y65" s="286"/>
      <c r="Z65" s="286"/>
      <c r="AA65" s="286"/>
      <c r="AB65" s="279" t="s">
        <v>517</v>
      </c>
      <c r="AC65" s="280" t="s">
        <v>536</v>
      </c>
      <c r="AD65" s="280" t="s">
        <v>535</v>
      </c>
      <c r="AE65" s="280" t="s">
        <v>534</v>
      </c>
      <c r="AF65" s="280">
        <v>1</v>
      </c>
      <c r="AG65" s="343" t="s">
        <v>521</v>
      </c>
    </row>
    <row r="66" spans="2:33" ht="14.1" customHeight="1">
      <c r="B66" s="318"/>
      <c r="C66" s="318"/>
      <c r="D66" s="281"/>
      <c r="E66" s="281"/>
      <c r="F66" s="281"/>
      <c r="G66" s="286"/>
      <c r="H66" s="286"/>
      <c r="I66" s="286"/>
      <c r="J66" s="286"/>
      <c r="K66" s="286"/>
      <c r="L66" s="286"/>
      <c r="M66" s="286"/>
      <c r="N66" s="319"/>
      <c r="O66" s="320"/>
      <c r="P66" s="105">
        <v>0</v>
      </c>
      <c r="Q66" s="44" t="s">
        <v>525</v>
      </c>
      <c r="R66" s="105">
        <v>0</v>
      </c>
      <c r="S66" s="320"/>
      <c r="T66" s="319"/>
      <c r="U66" s="286"/>
      <c r="V66" s="286"/>
      <c r="W66" s="286"/>
      <c r="X66" s="286"/>
      <c r="Y66" s="286"/>
      <c r="Z66" s="286"/>
      <c r="AA66" s="286"/>
      <c r="AB66" s="279"/>
      <c r="AC66" s="280"/>
      <c r="AD66" s="280"/>
      <c r="AE66" s="280"/>
      <c r="AF66" s="280"/>
      <c r="AG66" s="343"/>
    </row>
    <row r="67" spans="2:33" ht="14.1" customHeight="1">
      <c r="B67" s="318" t="s">
        <v>522</v>
      </c>
      <c r="C67" s="318" t="s">
        <v>537</v>
      </c>
      <c r="D67" s="281">
        <v>0.4513888888888889</v>
      </c>
      <c r="E67" s="281"/>
      <c r="F67" s="281"/>
      <c r="G67" s="286" t="str">
        <f>C50</f>
        <v>Ｆ．Ｃ．栃木ジュニア</v>
      </c>
      <c r="H67" s="286"/>
      <c r="I67" s="286"/>
      <c r="J67" s="286"/>
      <c r="K67" s="286"/>
      <c r="L67" s="286"/>
      <c r="M67" s="286"/>
      <c r="N67" s="319">
        <f>P67+P68</f>
        <v>0</v>
      </c>
      <c r="O67" s="320" t="s">
        <v>524</v>
      </c>
      <c r="P67" s="105">
        <v>0</v>
      </c>
      <c r="Q67" s="44" t="s">
        <v>525</v>
      </c>
      <c r="R67" s="105">
        <v>0</v>
      </c>
      <c r="S67" s="320" t="s">
        <v>526</v>
      </c>
      <c r="T67" s="319">
        <f>R67+R68</f>
        <v>0</v>
      </c>
      <c r="U67" s="286" t="str">
        <f>K50</f>
        <v>国本ジュニアサッカークラブ</v>
      </c>
      <c r="V67" s="286"/>
      <c r="W67" s="286"/>
      <c r="X67" s="286"/>
      <c r="Y67" s="286"/>
      <c r="Z67" s="286"/>
      <c r="AA67" s="286"/>
      <c r="AB67" s="279" t="s">
        <v>517</v>
      </c>
      <c r="AC67" s="280" t="s">
        <v>528</v>
      </c>
      <c r="AD67" s="280" t="s">
        <v>527</v>
      </c>
      <c r="AE67" s="280" t="s">
        <v>531</v>
      </c>
      <c r="AF67" s="280">
        <v>7</v>
      </c>
      <c r="AG67" s="343" t="s">
        <v>521</v>
      </c>
    </row>
    <row r="68" spans="2:33" ht="14.1" customHeight="1">
      <c r="B68" s="318"/>
      <c r="C68" s="318"/>
      <c r="D68" s="281"/>
      <c r="E68" s="281"/>
      <c r="F68" s="281"/>
      <c r="G68" s="286"/>
      <c r="H68" s="286"/>
      <c r="I68" s="286"/>
      <c r="J68" s="286"/>
      <c r="K68" s="286"/>
      <c r="L68" s="286"/>
      <c r="M68" s="286"/>
      <c r="N68" s="319"/>
      <c r="O68" s="320"/>
      <c r="P68" s="105">
        <v>0</v>
      </c>
      <c r="Q68" s="44" t="s">
        <v>525</v>
      </c>
      <c r="R68" s="105">
        <v>0</v>
      </c>
      <c r="S68" s="320"/>
      <c r="T68" s="319"/>
      <c r="U68" s="286"/>
      <c r="V68" s="286"/>
      <c r="W68" s="286"/>
      <c r="X68" s="286"/>
      <c r="Y68" s="286"/>
      <c r="Z68" s="286"/>
      <c r="AA68" s="286"/>
      <c r="AB68" s="279"/>
      <c r="AC68" s="280"/>
      <c r="AD68" s="280"/>
      <c r="AE68" s="280"/>
      <c r="AF68" s="280"/>
      <c r="AG68" s="343"/>
    </row>
    <row r="69" spans="2:33" ht="14.1" customHeight="1">
      <c r="B69" s="318" t="s">
        <v>530</v>
      </c>
      <c r="C69" s="318" t="s">
        <v>537</v>
      </c>
      <c r="D69" s="281">
        <v>0.4513888888888889</v>
      </c>
      <c r="E69" s="281"/>
      <c r="F69" s="281"/>
      <c r="G69" s="286" t="str">
        <f>G50</f>
        <v>今市ジュニオール</v>
      </c>
      <c r="H69" s="286"/>
      <c r="I69" s="286"/>
      <c r="J69" s="286"/>
      <c r="K69" s="286"/>
      <c r="L69" s="286"/>
      <c r="M69" s="286"/>
      <c r="N69" s="319">
        <f>P69+P70</f>
        <v>0</v>
      </c>
      <c r="O69" s="320" t="s">
        <v>524</v>
      </c>
      <c r="P69" s="105">
        <v>0</v>
      </c>
      <c r="Q69" s="44" t="s">
        <v>525</v>
      </c>
      <c r="R69" s="105">
        <v>0</v>
      </c>
      <c r="S69" s="320" t="s">
        <v>526</v>
      </c>
      <c r="T69" s="319">
        <f>R69+R70</f>
        <v>0</v>
      </c>
      <c r="U69" s="286" t="str">
        <f>O50</f>
        <v>西部ＦＣ</v>
      </c>
      <c r="V69" s="286"/>
      <c r="W69" s="286"/>
      <c r="X69" s="286"/>
      <c r="Y69" s="286"/>
      <c r="Z69" s="286"/>
      <c r="AA69" s="286"/>
      <c r="AB69" s="279" t="s">
        <v>517</v>
      </c>
      <c r="AC69" s="280" t="s">
        <v>529</v>
      </c>
      <c r="AD69" s="280" t="s">
        <v>531</v>
      </c>
      <c r="AE69" s="280" t="s">
        <v>527</v>
      </c>
      <c r="AF69" s="280">
        <v>6</v>
      </c>
      <c r="AG69" s="343" t="s">
        <v>521</v>
      </c>
    </row>
    <row r="70" spans="2:33" ht="14.1" customHeight="1">
      <c r="B70" s="318"/>
      <c r="C70" s="318"/>
      <c r="D70" s="281"/>
      <c r="E70" s="281"/>
      <c r="F70" s="281"/>
      <c r="G70" s="286"/>
      <c r="H70" s="286"/>
      <c r="I70" s="286"/>
      <c r="J70" s="286"/>
      <c r="K70" s="286"/>
      <c r="L70" s="286"/>
      <c r="M70" s="286"/>
      <c r="N70" s="319"/>
      <c r="O70" s="320"/>
      <c r="P70" s="105">
        <v>0</v>
      </c>
      <c r="Q70" s="44" t="s">
        <v>525</v>
      </c>
      <c r="R70" s="105">
        <v>0</v>
      </c>
      <c r="S70" s="320"/>
      <c r="T70" s="319"/>
      <c r="U70" s="286"/>
      <c r="V70" s="286"/>
      <c r="W70" s="286"/>
      <c r="X70" s="286"/>
      <c r="Y70" s="286"/>
      <c r="Z70" s="286"/>
      <c r="AA70" s="286"/>
      <c r="AB70" s="279"/>
      <c r="AC70" s="280"/>
      <c r="AD70" s="280"/>
      <c r="AE70" s="280"/>
      <c r="AF70" s="280"/>
      <c r="AG70" s="343"/>
    </row>
    <row r="71" spans="2:33" ht="14.1" customHeight="1">
      <c r="B71" s="318" t="s">
        <v>522</v>
      </c>
      <c r="C71" s="318" t="s">
        <v>538</v>
      </c>
      <c r="D71" s="281">
        <v>0.47916666666666669</v>
      </c>
      <c r="E71" s="281"/>
      <c r="F71" s="281"/>
      <c r="G71" s="286" t="str">
        <f>R50</f>
        <v>緑が丘ＹＦＣサッカー教室</v>
      </c>
      <c r="H71" s="286"/>
      <c r="I71" s="286"/>
      <c r="J71" s="286"/>
      <c r="K71" s="286"/>
      <c r="L71" s="286"/>
      <c r="M71" s="286"/>
      <c r="N71" s="319">
        <f>P71+P72</f>
        <v>0</v>
      </c>
      <c r="O71" s="320" t="s">
        <v>524</v>
      </c>
      <c r="P71" s="105">
        <v>0</v>
      </c>
      <c r="Q71" s="44" t="s">
        <v>525</v>
      </c>
      <c r="R71" s="105">
        <v>0</v>
      </c>
      <c r="S71" s="320" t="s">
        <v>526</v>
      </c>
      <c r="T71" s="319">
        <f>R71+R72</f>
        <v>0</v>
      </c>
      <c r="U71" s="286" t="str">
        <f>Z50</f>
        <v>高根沢西フットボールクラブ</v>
      </c>
      <c r="V71" s="286"/>
      <c r="W71" s="286"/>
      <c r="X71" s="286"/>
      <c r="Y71" s="286"/>
      <c r="Z71" s="286"/>
      <c r="AA71" s="286"/>
      <c r="AB71" s="279" t="s">
        <v>517</v>
      </c>
      <c r="AC71" s="280" t="s">
        <v>534</v>
      </c>
      <c r="AD71" s="280" t="s">
        <v>533</v>
      </c>
      <c r="AE71" s="280" t="s">
        <v>536</v>
      </c>
      <c r="AF71" s="280">
        <v>3</v>
      </c>
      <c r="AG71" s="343" t="s">
        <v>521</v>
      </c>
    </row>
    <row r="72" spans="2:33" ht="14.1" customHeight="1">
      <c r="B72" s="318"/>
      <c r="C72" s="318"/>
      <c r="D72" s="281"/>
      <c r="E72" s="281"/>
      <c r="F72" s="281"/>
      <c r="G72" s="286"/>
      <c r="H72" s="286"/>
      <c r="I72" s="286"/>
      <c r="J72" s="286"/>
      <c r="K72" s="286"/>
      <c r="L72" s="286"/>
      <c r="M72" s="286"/>
      <c r="N72" s="319"/>
      <c r="O72" s="320"/>
      <c r="P72" s="105">
        <v>0</v>
      </c>
      <c r="Q72" s="44" t="s">
        <v>525</v>
      </c>
      <c r="R72" s="105">
        <v>0</v>
      </c>
      <c r="S72" s="320"/>
      <c r="T72" s="319"/>
      <c r="U72" s="286"/>
      <c r="V72" s="286"/>
      <c r="W72" s="286"/>
      <c r="X72" s="286"/>
      <c r="Y72" s="286"/>
      <c r="Z72" s="286"/>
      <c r="AA72" s="286"/>
      <c r="AB72" s="279"/>
      <c r="AC72" s="280"/>
      <c r="AD72" s="280"/>
      <c r="AE72" s="280"/>
      <c r="AF72" s="280"/>
      <c r="AG72" s="343"/>
    </row>
    <row r="73" spans="2:33" ht="14.1" customHeight="1">
      <c r="B73" s="318" t="s">
        <v>530</v>
      </c>
      <c r="C73" s="318" t="s">
        <v>538</v>
      </c>
      <c r="D73" s="281">
        <v>0.47916666666666669</v>
      </c>
      <c r="E73" s="281"/>
      <c r="F73" s="281"/>
      <c r="G73" s="286" t="str">
        <f>V50</f>
        <v>喜連川ＳＣＪｒ</v>
      </c>
      <c r="H73" s="286"/>
      <c r="I73" s="286"/>
      <c r="J73" s="286"/>
      <c r="K73" s="286"/>
      <c r="L73" s="286"/>
      <c r="M73" s="286"/>
      <c r="N73" s="319">
        <f>P73+P74</f>
        <v>0</v>
      </c>
      <c r="O73" s="320" t="s">
        <v>524</v>
      </c>
      <c r="P73" s="105">
        <v>0</v>
      </c>
      <c r="Q73" s="44" t="s">
        <v>525</v>
      </c>
      <c r="R73" s="105">
        <v>0</v>
      </c>
      <c r="S73" s="320" t="s">
        <v>526</v>
      </c>
      <c r="T73" s="319">
        <f>R73+R74</f>
        <v>0</v>
      </c>
      <c r="U73" s="286" t="str">
        <f>AD50</f>
        <v>さくらボン・ディ・ボーラ</v>
      </c>
      <c r="V73" s="286"/>
      <c r="W73" s="286"/>
      <c r="X73" s="286"/>
      <c r="Y73" s="286"/>
      <c r="Z73" s="286"/>
      <c r="AA73" s="286"/>
      <c r="AB73" s="279" t="s">
        <v>517</v>
      </c>
      <c r="AC73" s="280" t="s">
        <v>535</v>
      </c>
      <c r="AD73" s="280" t="s">
        <v>536</v>
      </c>
      <c r="AE73" s="280" t="s">
        <v>533</v>
      </c>
      <c r="AF73" s="280">
        <v>2</v>
      </c>
      <c r="AG73" s="343" t="s">
        <v>521</v>
      </c>
    </row>
    <row r="74" spans="2:33" ht="14.1" customHeight="1">
      <c r="B74" s="318"/>
      <c r="C74" s="318"/>
      <c r="D74" s="281"/>
      <c r="E74" s="281"/>
      <c r="F74" s="281"/>
      <c r="G74" s="286"/>
      <c r="H74" s="286"/>
      <c r="I74" s="286"/>
      <c r="J74" s="286"/>
      <c r="K74" s="286"/>
      <c r="L74" s="286"/>
      <c r="M74" s="286"/>
      <c r="N74" s="319"/>
      <c r="O74" s="320"/>
      <c r="P74" s="105">
        <v>0</v>
      </c>
      <c r="Q74" s="44" t="s">
        <v>525</v>
      </c>
      <c r="R74" s="105">
        <v>0</v>
      </c>
      <c r="S74" s="320"/>
      <c r="T74" s="319"/>
      <c r="U74" s="286"/>
      <c r="V74" s="286"/>
      <c r="W74" s="286"/>
      <c r="X74" s="286"/>
      <c r="Y74" s="286"/>
      <c r="Z74" s="286"/>
      <c r="AA74" s="286"/>
      <c r="AB74" s="279"/>
      <c r="AC74" s="280"/>
      <c r="AD74" s="280"/>
      <c r="AE74" s="280"/>
      <c r="AF74" s="280"/>
      <c r="AG74" s="343"/>
    </row>
    <row r="75" spans="2:33" ht="14.1" customHeight="1">
      <c r="B75" s="318" t="s">
        <v>522</v>
      </c>
      <c r="C75" s="318" t="s">
        <v>539</v>
      </c>
      <c r="D75" s="281">
        <v>0.50694444444444442</v>
      </c>
      <c r="E75" s="281"/>
      <c r="F75" s="281"/>
      <c r="G75" s="286" t="str">
        <f>C50</f>
        <v>Ｆ．Ｃ．栃木ジュニア</v>
      </c>
      <c r="H75" s="286"/>
      <c r="I75" s="286"/>
      <c r="J75" s="286"/>
      <c r="K75" s="286"/>
      <c r="L75" s="286"/>
      <c r="M75" s="286"/>
      <c r="N75" s="319">
        <f>P75+P76</f>
        <v>0</v>
      </c>
      <c r="O75" s="320" t="s">
        <v>524</v>
      </c>
      <c r="P75" s="105">
        <v>0</v>
      </c>
      <c r="Q75" s="44" t="s">
        <v>525</v>
      </c>
      <c r="R75" s="105">
        <v>0</v>
      </c>
      <c r="S75" s="320" t="s">
        <v>526</v>
      </c>
      <c r="T75" s="319">
        <f>R75+R76</f>
        <v>0</v>
      </c>
      <c r="U75" s="286" t="str">
        <f>O50</f>
        <v>西部ＦＣ</v>
      </c>
      <c r="V75" s="286"/>
      <c r="W75" s="286"/>
      <c r="X75" s="286"/>
      <c r="Y75" s="286"/>
      <c r="Z75" s="286"/>
      <c r="AA75" s="286"/>
      <c r="AB75" s="279" t="s">
        <v>517</v>
      </c>
      <c r="AC75" s="280" t="s">
        <v>527</v>
      </c>
      <c r="AD75" s="280" t="s">
        <v>528</v>
      </c>
      <c r="AE75" s="280" t="s">
        <v>529</v>
      </c>
      <c r="AF75" s="280">
        <v>8</v>
      </c>
      <c r="AG75" s="343" t="s">
        <v>521</v>
      </c>
    </row>
    <row r="76" spans="2:33" ht="14.1" customHeight="1">
      <c r="B76" s="318"/>
      <c r="C76" s="318"/>
      <c r="D76" s="281"/>
      <c r="E76" s="281"/>
      <c r="F76" s="281"/>
      <c r="G76" s="286"/>
      <c r="H76" s="286"/>
      <c r="I76" s="286"/>
      <c r="J76" s="286"/>
      <c r="K76" s="286"/>
      <c r="L76" s="286"/>
      <c r="M76" s="286"/>
      <c r="N76" s="319"/>
      <c r="O76" s="320"/>
      <c r="P76" s="105">
        <v>0</v>
      </c>
      <c r="Q76" s="44" t="s">
        <v>525</v>
      </c>
      <c r="R76" s="105">
        <v>0</v>
      </c>
      <c r="S76" s="320"/>
      <c r="T76" s="319"/>
      <c r="U76" s="286"/>
      <c r="V76" s="286"/>
      <c r="W76" s="286"/>
      <c r="X76" s="286"/>
      <c r="Y76" s="286"/>
      <c r="Z76" s="286"/>
      <c r="AA76" s="286"/>
      <c r="AB76" s="279"/>
      <c r="AC76" s="280"/>
      <c r="AD76" s="280"/>
      <c r="AE76" s="280"/>
      <c r="AF76" s="280"/>
      <c r="AG76" s="343"/>
    </row>
    <row r="77" spans="2:33" ht="14.1" customHeight="1">
      <c r="B77" s="318" t="s">
        <v>530</v>
      </c>
      <c r="C77" s="318" t="s">
        <v>539</v>
      </c>
      <c r="D77" s="281">
        <v>0.50694444444444442</v>
      </c>
      <c r="E77" s="281"/>
      <c r="F77" s="281"/>
      <c r="G77" s="286" t="str">
        <f>G50</f>
        <v>今市ジュニオール</v>
      </c>
      <c r="H77" s="286"/>
      <c r="I77" s="286"/>
      <c r="J77" s="286"/>
      <c r="K77" s="286"/>
      <c r="L77" s="286"/>
      <c r="M77" s="286"/>
      <c r="N77" s="319">
        <f>P77+P78</f>
        <v>0</v>
      </c>
      <c r="O77" s="320" t="s">
        <v>524</v>
      </c>
      <c r="P77" s="105">
        <v>0</v>
      </c>
      <c r="Q77" s="44" t="s">
        <v>525</v>
      </c>
      <c r="R77" s="105">
        <v>0</v>
      </c>
      <c r="S77" s="320" t="s">
        <v>526</v>
      </c>
      <c r="T77" s="319">
        <f>R77+R78</f>
        <v>0</v>
      </c>
      <c r="U77" s="286" t="str">
        <f>K50</f>
        <v>国本ジュニアサッカークラブ</v>
      </c>
      <c r="V77" s="286"/>
      <c r="W77" s="286"/>
      <c r="X77" s="286"/>
      <c r="Y77" s="286"/>
      <c r="Z77" s="286"/>
      <c r="AA77" s="286"/>
      <c r="AB77" s="279" t="s">
        <v>517</v>
      </c>
      <c r="AC77" s="280" t="s">
        <v>531</v>
      </c>
      <c r="AD77" s="280" t="s">
        <v>529</v>
      </c>
      <c r="AE77" s="280" t="s">
        <v>528</v>
      </c>
      <c r="AF77" s="280">
        <v>5</v>
      </c>
      <c r="AG77" s="343" t="s">
        <v>521</v>
      </c>
    </row>
    <row r="78" spans="2:33" ht="14.1" customHeight="1">
      <c r="B78" s="318"/>
      <c r="C78" s="318"/>
      <c r="D78" s="281"/>
      <c r="E78" s="281"/>
      <c r="F78" s="281"/>
      <c r="G78" s="286"/>
      <c r="H78" s="286"/>
      <c r="I78" s="286"/>
      <c r="J78" s="286"/>
      <c r="K78" s="286"/>
      <c r="L78" s="286"/>
      <c r="M78" s="286"/>
      <c r="N78" s="319"/>
      <c r="O78" s="320"/>
      <c r="P78" s="105">
        <v>0</v>
      </c>
      <c r="Q78" s="44" t="s">
        <v>525</v>
      </c>
      <c r="R78" s="105">
        <v>0</v>
      </c>
      <c r="S78" s="320"/>
      <c r="T78" s="319"/>
      <c r="U78" s="286"/>
      <c r="V78" s="286"/>
      <c r="W78" s="286"/>
      <c r="X78" s="286"/>
      <c r="Y78" s="286"/>
      <c r="Z78" s="286"/>
      <c r="AA78" s="286"/>
      <c r="AB78" s="279"/>
      <c r="AC78" s="280"/>
      <c r="AD78" s="280"/>
      <c r="AE78" s="280"/>
      <c r="AF78" s="280"/>
      <c r="AG78" s="343"/>
    </row>
    <row r="79" spans="2:33" ht="14.1" customHeight="1">
      <c r="B79" s="318" t="s">
        <v>522</v>
      </c>
      <c r="C79" s="318" t="s">
        <v>540</v>
      </c>
      <c r="D79" s="281">
        <v>0.53472222222222221</v>
      </c>
      <c r="E79" s="281"/>
      <c r="F79" s="281"/>
      <c r="G79" s="286" t="str">
        <f>R50</f>
        <v>緑が丘ＹＦＣサッカー教室</v>
      </c>
      <c r="H79" s="286"/>
      <c r="I79" s="286"/>
      <c r="J79" s="286"/>
      <c r="K79" s="286"/>
      <c r="L79" s="286"/>
      <c r="M79" s="286"/>
      <c r="N79" s="319">
        <f>P79+P80</f>
        <v>0</v>
      </c>
      <c r="O79" s="320" t="s">
        <v>524</v>
      </c>
      <c r="P79" s="105">
        <v>0</v>
      </c>
      <c r="Q79" s="44" t="s">
        <v>525</v>
      </c>
      <c r="R79" s="105">
        <v>0</v>
      </c>
      <c r="S79" s="320" t="s">
        <v>526</v>
      </c>
      <c r="T79" s="319">
        <f>R79+R80</f>
        <v>0</v>
      </c>
      <c r="U79" s="286" t="str">
        <f>AD50</f>
        <v>さくらボン・ディ・ボーラ</v>
      </c>
      <c r="V79" s="286"/>
      <c r="W79" s="286"/>
      <c r="X79" s="286"/>
      <c r="Y79" s="286"/>
      <c r="Z79" s="286"/>
      <c r="AA79" s="286"/>
      <c r="AB79" s="279" t="s">
        <v>517</v>
      </c>
      <c r="AC79" s="280" t="s">
        <v>533</v>
      </c>
      <c r="AD79" s="280" t="s">
        <v>534</v>
      </c>
      <c r="AE79" s="280" t="s">
        <v>535</v>
      </c>
      <c r="AF79" s="280">
        <v>4</v>
      </c>
      <c r="AG79" s="343" t="s">
        <v>521</v>
      </c>
    </row>
    <row r="80" spans="2:33" ht="14.1" customHeight="1">
      <c r="B80" s="318"/>
      <c r="C80" s="318"/>
      <c r="D80" s="281"/>
      <c r="E80" s="281"/>
      <c r="F80" s="281"/>
      <c r="G80" s="286"/>
      <c r="H80" s="286"/>
      <c r="I80" s="286"/>
      <c r="J80" s="286"/>
      <c r="K80" s="286"/>
      <c r="L80" s="286"/>
      <c r="M80" s="286"/>
      <c r="N80" s="319"/>
      <c r="O80" s="320"/>
      <c r="P80" s="105">
        <v>0</v>
      </c>
      <c r="Q80" s="44" t="s">
        <v>525</v>
      </c>
      <c r="R80" s="105">
        <v>0</v>
      </c>
      <c r="S80" s="320"/>
      <c r="T80" s="319"/>
      <c r="U80" s="286"/>
      <c r="V80" s="286"/>
      <c r="W80" s="286"/>
      <c r="X80" s="286"/>
      <c r="Y80" s="286"/>
      <c r="Z80" s="286"/>
      <c r="AA80" s="286"/>
      <c r="AB80" s="279"/>
      <c r="AC80" s="280"/>
      <c r="AD80" s="280"/>
      <c r="AE80" s="280"/>
      <c r="AF80" s="280"/>
      <c r="AG80" s="343"/>
    </row>
    <row r="81" spans="2:33" ht="14.1" customHeight="1">
      <c r="B81" s="318" t="s">
        <v>530</v>
      </c>
      <c r="C81" s="318" t="s">
        <v>540</v>
      </c>
      <c r="D81" s="281">
        <v>0.53472222222222221</v>
      </c>
      <c r="E81" s="281"/>
      <c r="F81" s="281"/>
      <c r="G81" s="286" t="str">
        <f>V50</f>
        <v>喜連川ＳＣＪｒ</v>
      </c>
      <c r="H81" s="286"/>
      <c r="I81" s="286"/>
      <c r="J81" s="286"/>
      <c r="K81" s="286"/>
      <c r="L81" s="286"/>
      <c r="M81" s="286"/>
      <c r="N81" s="319">
        <f>P81+P82</f>
        <v>0</v>
      </c>
      <c r="O81" s="320" t="s">
        <v>524</v>
      </c>
      <c r="P81" s="105">
        <v>0</v>
      </c>
      <c r="Q81" s="44" t="s">
        <v>525</v>
      </c>
      <c r="R81" s="105">
        <v>0</v>
      </c>
      <c r="S81" s="320" t="s">
        <v>526</v>
      </c>
      <c r="T81" s="319">
        <f>R81+R82</f>
        <v>0</v>
      </c>
      <c r="U81" s="286" t="str">
        <f>Z50</f>
        <v>高根沢西フットボールクラブ</v>
      </c>
      <c r="V81" s="286"/>
      <c r="W81" s="286"/>
      <c r="X81" s="286"/>
      <c r="Y81" s="286"/>
      <c r="Z81" s="286"/>
      <c r="AA81" s="286"/>
      <c r="AB81" s="279" t="s">
        <v>517</v>
      </c>
      <c r="AC81" s="280" t="s">
        <v>536</v>
      </c>
      <c r="AD81" s="280" t="s">
        <v>535</v>
      </c>
      <c r="AE81" s="280" t="s">
        <v>534</v>
      </c>
      <c r="AF81" s="280">
        <v>1</v>
      </c>
      <c r="AG81" s="343" t="s">
        <v>521</v>
      </c>
    </row>
    <row r="82" spans="2:33" ht="14.1" customHeight="1">
      <c r="B82" s="318"/>
      <c r="C82" s="318"/>
      <c r="D82" s="281"/>
      <c r="E82" s="281"/>
      <c r="F82" s="281"/>
      <c r="G82" s="286"/>
      <c r="H82" s="286"/>
      <c r="I82" s="286"/>
      <c r="J82" s="286"/>
      <c r="K82" s="286"/>
      <c r="L82" s="286"/>
      <c r="M82" s="286"/>
      <c r="N82" s="319"/>
      <c r="O82" s="320"/>
      <c r="P82" s="105">
        <v>0</v>
      </c>
      <c r="Q82" s="44" t="s">
        <v>525</v>
      </c>
      <c r="R82" s="105">
        <v>0</v>
      </c>
      <c r="S82" s="320"/>
      <c r="T82" s="319"/>
      <c r="U82" s="286"/>
      <c r="V82" s="286"/>
      <c r="W82" s="286"/>
      <c r="X82" s="286"/>
      <c r="Y82" s="286"/>
      <c r="Z82" s="286"/>
      <c r="AA82" s="286"/>
      <c r="AB82" s="279"/>
      <c r="AC82" s="280"/>
      <c r="AD82" s="280"/>
      <c r="AE82" s="280"/>
      <c r="AF82" s="280"/>
      <c r="AG82" s="343"/>
    </row>
    <row r="83" spans="2:33" ht="8.1" customHeight="1"/>
    <row r="84" spans="2:33" ht="20.100000000000001" customHeight="1">
      <c r="B84" s="312" t="str">
        <f>I46</f>
        <v>N</v>
      </c>
      <c r="C84" s="313"/>
      <c r="D84" s="313"/>
      <c r="E84" s="314"/>
      <c r="F84" s="282" t="str">
        <f>B86</f>
        <v>Ｆ．Ｃ．栃木ジュニア</v>
      </c>
      <c r="G84" s="283"/>
      <c r="H84" s="302" t="str">
        <f>B88</f>
        <v>今市ジュニオール</v>
      </c>
      <c r="I84" s="304"/>
      <c r="J84" s="308" t="str">
        <f>B90</f>
        <v>国本ジュニアサッカークラブ</v>
      </c>
      <c r="K84" s="309"/>
      <c r="L84" s="302" t="str">
        <f>B92</f>
        <v>西部ＦＣ</v>
      </c>
      <c r="M84" s="304"/>
      <c r="N84" s="273" t="s">
        <v>541</v>
      </c>
      <c r="O84" s="273" t="s">
        <v>542</v>
      </c>
      <c r="P84" s="273" t="s">
        <v>543</v>
      </c>
      <c r="Q84" s="149"/>
      <c r="R84" s="312" t="str">
        <f>X46</f>
        <v>NN</v>
      </c>
      <c r="S84" s="313"/>
      <c r="T84" s="313"/>
      <c r="U84" s="314"/>
      <c r="V84" s="368" t="str">
        <f>R50</f>
        <v>緑が丘ＹＦＣサッカー教室</v>
      </c>
      <c r="W84" s="369"/>
      <c r="X84" s="368" t="str">
        <f>V50</f>
        <v>喜連川ＳＣＪｒ</v>
      </c>
      <c r="Y84" s="369"/>
      <c r="Z84" s="282" t="str">
        <f>Z50</f>
        <v>高根沢西フットボールクラブ</v>
      </c>
      <c r="AA84" s="283"/>
      <c r="AB84" s="282" t="str">
        <f>AD50</f>
        <v>さくらボン・ディ・ボーラ</v>
      </c>
      <c r="AC84" s="283"/>
      <c r="AD84" s="273" t="s">
        <v>541</v>
      </c>
      <c r="AE84" s="273" t="s">
        <v>542</v>
      </c>
      <c r="AF84" s="273" t="s">
        <v>543</v>
      </c>
    </row>
    <row r="85" spans="2:33" ht="20.100000000000001" customHeight="1">
      <c r="B85" s="315"/>
      <c r="C85" s="316"/>
      <c r="D85" s="316"/>
      <c r="E85" s="317"/>
      <c r="F85" s="284"/>
      <c r="G85" s="285"/>
      <c r="H85" s="305"/>
      <c r="I85" s="307"/>
      <c r="J85" s="310"/>
      <c r="K85" s="311"/>
      <c r="L85" s="305"/>
      <c r="M85" s="307"/>
      <c r="N85" s="274"/>
      <c r="O85" s="274"/>
      <c r="P85" s="274"/>
      <c r="Q85" s="149"/>
      <c r="R85" s="315"/>
      <c r="S85" s="316"/>
      <c r="T85" s="316"/>
      <c r="U85" s="317"/>
      <c r="V85" s="370"/>
      <c r="W85" s="371"/>
      <c r="X85" s="370"/>
      <c r="Y85" s="371"/>
      <c r="Z85" s="284"/>
      <c r="AA85" s="285"/>
      <c r="AB85" s="284"/>
      <c r="AC85" s="285"/>
      <c r="AD85" s="274"/>
      <c r="AE85" s="274"/>
      <c r="AF85" s="274"/>
    </row>
    <row r="86" spans="2:33" ht="20.100000000000001" customHeight="1">
      <c r="B86" s="302" t="str">
        <f>C50</f>
        <v>Ｆ．Ｃ．栃木ジュニア</v>
      </c>
      <c r="C86" s="303"/>
      <c r="D86" s="303"/>
      <c r="E86" s="304"/>
      <c r="F86" s="290"/>
      <c r="G86" s="291"/>
      <c r="H86" s="152">
        <f>N59</f>
        <v>0</v>
      </c>
      <c r="I86" s="152">
        <f>T59</f>
        <v>0</v>
      </c>
      <c r="J86" s="152">
        <f>N67</f>
        <v>0</v>
      </c>
      <c r="K86" s="152">
        <f>T67</f>
        <v>0</v>
      </c>
      <c r="L86" s="152">
        <f>N75</f>
        <v>0</v>
      </c>
      <c r="M86" s="152">
        <f>T75</f>
        <v>0</v>
      </c>
      <c r="N86" s="296">
        <f>COUNTIF(F87:M87,"○")*3+COUNTIF(F87:M87,"△")</f>
        <v>3</v>
      </c>
      <c r="O86" s="296">
        <f>H86-I86+J86-K86+L86-M86</f>
        <v>0</v>
      </c>
      <c r="P86" s="288"/>
      <c r="Q86" s="44"/>
      <c r="R86" s="302" t="str">
        <f>R50</f>
        <v>緑が丘ＹＦＣサッカー教室</v>
      </c>
      <c r="S86" s="303"/>
      <c r="T86" s="303"/>
      <c r="U86" s="304"/>
      <c r="V86" s="290"/>
      <c r="W86" s="291"/>
      <c r="X86" s="152">
        <f>N63</f>
        <v>0</v>
      </c>
      <c r="Y86" s="152">
        <f>T63</f>
        <v>0</v>
      </c>
      <c r="Z86" s="152">
        <f>N71</f>
        <v>0</v>
      </c>
      <c r="AA86" s="152">
        <f>T71</f>
        <v>0</v>
      </c>
      <c r="AB86" s="152">
        <f>N79</f>
        <v>0</v>
      </c>
      <c r="AC86" s="152">
        <f>T79</f>
        <v>0</v>
      </c>
      <c r="AD86" s="296">
        <f>COUNTIF(V87:AC87,"○")*3+COUNTIF(V87:AC87,"△")</f>
        <v>3</v>
      </c>
      <c r="AE86" s="296">
        <f>X86-Y86+Z86-AA86+AB86-AC86</f>
        <v>0</v>
      </c>
      <c r="AF86" s="288"/>
    </row>
    <row r="87" spans="2:33" ht="20.100000000000001" customHeight="1">
      <c r="B87" s="305"/>
      <c r="C87" s="306"/>
      <c r="D87" s="306"/>
      <c r="E87" s="307"/>
      <c r="F87" s="292"/>
      <c r="G87" s="293"/>
      <c r="H87" s="294" t="str">
        <f>IF(H86&gt;I86,"○",IF(H86&lt;I86,"×",IF(H86=I86,"△")))</f>
        <v>△</v>
      </c>
      <c r="I87" s="295"/>
      <c r="J87" s="294" t="str">
        <f>IF(J86&gt;K86,"○",IF(J86&lt;K86,"×",IF(J86=K86,"△")))</f>
        <v>△</v>
      </c>
      <c r="K87" s="295"/>
      <c r="L87" s="294" t="str">
        <f>IF(L86&gt;M86,"○",IF(L86&lt;M86,"×",IF(L86=M86,"△")))</f>
        <v>△</v>
      </c>
      <c r="M87" s="295"/>
      <c r="N87" s="297"/>
      <c r="O87" s="297"/>
      <c r="P87" s="289"/>
      <c r="Q87" s="44"/>
      <c r="R87" s="305"/>
      <c r="S87" s="306"/>
      <c r="T87" s="306"/>
      <c r="U87" s="307"/>
      <c r="V87" s="292"/>
      <c r="W87" s="293"/>
      <c r="X87" s="294" t="str">
        <f>IF(X86&gt;Y86,"○",IF(X86&lt;Y86,"×",IF(X86=Y86,"△")))</f>
        <v>△</v>
      </c>
      <c r="Y87" s="295"/>
      <c r="Z87" s="294" t="str">
        <f>IF(Z86&gt;AA86,"○",IF(Z86&lt;AA86,"×",IF(Z86=AA86,"△")))</f>
        <v>△</v>
      </c>
      <c r="AA87" s="295"/>
      <c r="AB87" s="294" t="str">
        <f>IF(AB86&gt;AC86,"○",IF(AB86&lt;AC86,"×",IF(AB86=AC86,"△")))</f>
        <v>△</v>
      </c>
      <c r="AC87" s="295"/>
      <c r="AD87" s="297"/>
      <c r="AE87" s="297"/>
      <c r="AF87" s="289"/>
    </row>
    <row r="88" spans="2:33" ht="20.100000000000001" customHeight="1">
      <c r="B88" s="302" t="str">
        <f>G50</f>
        <v>今市ジュニオール</v>
      </c>
      <c r="C88" s="303"/>
      <c r="D88" s="303"/>
      <c r="E88" s="304"/>
      <c r="F88" s="152">
        <f>I86</f>
        <v>0</v>
      </c>
      <c r="G88" s="152">
        <f>H86</f>
        <v>0</v>
      </c>
      <c r="H88" s="290"/>
      <c r="I88" s="291"/>
      <c r="J88" s="152">
        <f>N77</f>
        <v>0</v>
      </c>
      <c r="K88" s="152">
        <f>T77</f>
        <v>0</v>
      </c>
      <c r="L88" s="152">
        <f>N69</f>
        <v>0</v>
      </c>
      <c r="M88" s="152">
        <f>T69</f>
        <v>0</v>
      </c>
      <c r="N88" s="296">
        <f>COUNTIF(F89:M89,"○")*3+COUNTIF(F89:M89,"△")</f>
        <v>3</v>
      </c>
      <c r="O88" s="296">
        <f>F88-G88+J88-K88+L88-M88</f>
        <v>0</v>
      </c>
      <c r="P88" s="288"/>
      <c r="Q88" s="44"/>
      <c r="R88" s="302" t="str">
        <f>V50</f>
        <v>喜連川ＳＣＪｒ</v>
      </c>
      <c r="S88" s="303"/>
      <c r="T88" s="303"/>
      <c r="U88" s="304"/>
      <c r="V88" s="152">
        <f>Y86</f>
        <v>0</v>
      </c>
      <c r="W88" s="152">
        <f>X86</f>
        <v>0</v>
      </c>
      <c r="X88" s="290"/>
      <c r="Y88" s="291"/>
      <c r="Z88" s="152">
        <f>N81</f>
        <v>0</v>
      </c>
      <c r="AA88" s="152">
        <f>T81</f>
        <v>0</v>
      </c>
      <c r="AB88" s="152">
        <f>N73</f>
        <v>0</v>
      </c>
      <c r="AC88" s="152">
        <f>T73</f>
        <v>0</v>
      </c>
      <c r="AD88" s="296">
        <f>COUNTIF(V89:AC89,"○")*3+COUNTIF(V89:AC89,"△")</f>
        <v>3</v>
      </c>
      <c r="AE88" s="296">
        <f>V88-W88+Z88-AA88+AB88-AC88</f>
        <v>0</v>
      </c>
      <c r="AF88" s="288"/>
    </row>
    <row r="89" spans="2:33" ht="20.100000000000001" customHeight="1">
      <c r="B89" s="305"/>
      <c r="C89" s="306"/>
      <c r="D89" s="306"/>
      <c r="E89" s="307"/>
      <c r="F89" s="294" t="str">
        <f>IF(F88&gt;G88,"○",IF(F88&lt;G88,"×",IF(F88=G88,"△")))</f>
        <v>△</v>
      </c>
      <c r="G89" s="295"/>
      <c r="H89" s="292"/>
      <c r="I89" s="293"/>
      <c r="J89" s="294" t="str">
        <f>IF(J88&gt;K88,"○",IF(J88&lt;K88,"×",IF(J88=K88,"△")))</f>
        <v>△</v>
      </c>
      <c r="K89" s="295"/>
      <c r="L89" s="294" t="str">
        <f>IF(L88&gt;M88,"○",IF(L88&lt;M88,"×",IF(L88=M88,"△")))</f>
        <v>△</v>
      </c>
      <c r="M89" s="295"/>
      <c r="N89" s="297"/>
      <c r="O89" s="297"/>
      <c r="P89" s="289"/>
      <c r="Q89" s="44"/>
      <c r="R89" s="305"/>
      <c r="S89" s="306"/>
      <c r="T89" s="306"/>
      <c r="U89" s="307"/>
      <c r="V89" s="294" t="str">
        <f>IF(V88&gt;W88,"○",IF(V88&lt;W88,"×",IF(V88=W88,"△")))</f>
        <v>△</v>
      </c>
      <c r="W89" s="295"/>
      <c r="X89" s="292"/>
      <c r="Y89" s="293"/>
      <c r="Z89" s="294" t="str">
        <f>IF(Z88&gt;AA88,"○",IF(Z88&lt;AA88,"×",IF(Z88=AA88,"△")))</f>
        <v>△</v>
      </c>
      <c r="AA89" s="295"/>
      <c r="AB89" s="294" t="str">
        <f>IF(AB88&gt;AC88,"○",IF(AB88&lt;AC88,"×",IF(AB88=AC88,"△")))</f>
        <v>△</v>
      </c>
      <c r="AC89" s="295"/>
      <c r="AD89" s="297"/>
      <c r="AE89" s="297"/>
      <c r="AF89" s="289"/>
    </row>
    <row r="90" spans="2:33" ht="20.100000000000001" customHeight="1">
      <c r="B90" s="302" t="str">
        <f>K50</f>
        <v>国本ジュニアサッカークラブ</v>
      </c>
      <c r="C90" s="303"/>
      <c r="D90" s="303"/>
      <c r="E90" s="304"/>
      <c r="F90" s="152">
        <f>K86</f>
        <v>0</v>
      </c>
      <c r="G90" s="152">
        <f>J86</f>
        <v>0</v>
      </c>
      <c r="H90" s="152">
        <f>K88</f>
        <v>0</v>
      </c>
      <c r="I90" s="152">
        <f>J88</f>
        <v>0</v>
      </c>
      <c r="J90" s="290"/>
      <c r="K90" s="291"/>
      <c r="L90" s="152">
        <f>N61</f>
        <v>0</v>
      </c>
      <c r="M90" s="152">
        <f>T61</f>
        <v>0</v>
      </c>
      <c r="N90" s="296">
        <f>COUNTIF(F91:M91,"○")*3+COUNTIF(F91:M91,"△")</f>
        <v>3</v>
      </c>
      <c r="O90" s="296">
        <f>F90-G90+H90-I90+L90-M90</f>
        <v>0</v>
      </c>
      <c r="P90" s="288"/>
      <c r="Q90" s="44"/>
      <c r="R90" s="302" t="str">
        <f>Z50</f>
        <v>高根沢西フットボールクラブ</v>
      </c>
      <c r="S90" s="303"/>
      <c r="T90" s="303"/>
      <c r="U90" s="304"/>
      <c r="V90" s="152">
        <f>AA86</f>
        <v>0</v>
      </c>
      <c r="W90" s="152">
        <f>Z86</f>
        <v>0</v>
      </c>
      <c r="X90" s="152">
        <f>AA88</f>
        <v>0</v>
      </c>
      <c r="Y90" s="152">
        <f>Z88</f>
        <v>0</v>
      </c>
      <c r="Z90" s="290"/>
      <c r="AA90" s="291"/>
      <c r="AB90" s="152">
        <f>N65</f>
        <v>0</v>
      </c>
      <c r="AC90" s="152">
        <f>T65</f>
        <v>0</v>
      </c>
      <c r="AD90" s="296">
        <f>COUNTIF(V91:AC91,"○")*3+COUNTIF(V91:AC91,"△")</f>
        <v>3</v>
      </c>
      <c r="AE90" s="296">
        <f>V90-W90+X90-Y90+AB90-AC90</f>
        <v>0</v>
      </c>
      <c r="AF90" s="288"/>
    </row>
    <row r="91" spans="2:33" ht="20.100000000000001" customHeight="1">
      <c r="B91" s="305"/>
      <c r="C91" s="306"/>
      <c r="D91" s="306"/>
      <c r="E91" s="307"/>
      <c r="F91" s="294" t="str">
        <f>IF(F90&gt;G90,"○",IF(F90&lt;G90,"×",IF(F90=G90,"△")))</f>
        <v>△</v>
      </c>
      <c r="G91" s="295"/>
      <c r="H91" s="294" t="str">
        <f>IF(H90&gt;I90,"○",IF(H90&lt;I90,"×",IF(H90=I90,"△")))</f>
        <v>△</v>
      </c>
      <c r="I91" s="295"/>
      <c r="J91" s="292"/>
      <c r="K91" s="293"/>
      <c r="L91" s="294" t="str">
        <f>IF(L90&gt;M90,"○",IF(L90&lt;M90,"×",IF(L90=M90,"△")))</f>
        <v>△</v>
      </c>
      <c r="M91" s="295"/>
      <c r="N91" s="297"/>
      <c r="O91" s="297"/>
      <c r="P91" s="289"/>
      <c r="Q91" s="44"/>
      <c r="R91" s="305"/>
      <c r="S91" s="306"/>
      <c r="T91" s="306"/>
      <c r="U91" s="307"/>
      <c r="V91" s="294" t="str">
        <f>IF(V90&gt;W90,"○",IF(V90&lt;W90,"×",IF(V90=W90,"△")))</f>
        <v>△</v>
      </c>
      <c r="W91" s="295"/>
      <c r="X91" s="294" t="str">
        <f>IF(X90&gt;Y90,"○",IF(X90&lt;Y90,"×",IF(X90=Y90,"△")))</f>
        <v>△</v>
      </c>
      <c r="Y91" s="295"/>
      <c r="Z91" s="292"/>
      <c r="AA91" s="293"/>
      <c r="AB91" s="294" t="str">
        <f>IF(AB90&gt;AC90,"○",IF(AB90&lt;AC90,"×",IF(AB90=AC90,"△")))</f>
        <v>△</v>
      </c>
      <c r="AC91" s="295"/>
      <c r="AD91" s="297"/>
      <c r="AE91" s="297"/>
      <c r="AF91" s="289"/>
    </row>
    <row r="92" spans="2:33" ht="20.100000000000001" customHeight="1">
      <c r="B92" s="302" t="str">
        <f>O50</f>
        <v>西部ＦＣ</v>
      </c>
      <c r="C92" s="303"/>
      <c r="D92" s="303"/>
      <c r="E92" s="304"/>
      <c r="F92" s="152">
        <f>M86</f>
        <v>0</v>
      </c>
      <c r="G92" s="152">
        <f>L86</f>
        <v>0</v>
      </c>
      <c r="H92" s="152">
        <f>M88</f>
        <v>0</v>
      </c>
      <c r="I92" s="152">
        <f>L88</f>
        <v>0</v>
      </c>
      <c r="J92" s="152">
        <f>M90</f>
        <v>0</v>
      </c>
      <c r="K92" s="152">
        <f>L90</f>
        <v>0</v>
      </c>
      <c r="L92" s="290"/>
      <c r="M92" s="291"/>
      <c r="N92" s="296">
        <f>COUNTIF(F93:M93,"○")*3+COUNTIF(F93:M93,"△")</f>
        <v>3</v>
      </c>
      <c r="O92" s="296">
        <f>F92-G92+H92-I92+J92-K92</f>
        <v>0</v>
      </c>
      <c r="P92" s="288"/>
      <c r="Q92" s="44"/>
      <c r="R92" s="302" t="str">
        <f>AD50</f>
        <v>さくらボン・ディ・ボーラ</v>
      </c>
      <c r="S92" s="303"/>
      <c r="T92" s="303"/>
      <c r="U92" s="304"/>
      <c r="V92" s="152">
        <f>AC86</f>
        <v>0</v>
      </c>
      <c r="W92" s="152">
        <f>AB86</f>
        <v>0</v>
      </c>
      <c r="X92" s="152">
        <f>AC88</f>
        <v>0</v>
      </c>
      <c r="Y92" s="152">
        <f>AB88</f>
        <v>0</v>
      </c>
      <c r="Z92" s="152">
        <f>AC90</f>
        <v>0</v>
      </c>
      <c r="AA92" s="152">
        <f>AB90</f>
        <v>0</v>
      </c>
      <c r="AB92" s="290"/>
      <c r="AC92" s="291"/>
      <c r="AD92" s="296">
        <f>COUNTIF(V93:AC93,"○")*3+COUNTIF(V93:AC93,"△")</f>
        <v>3</v>
      </c>
      <c r="AE92" s="296">
        <f>V92-W92+X92-Y92+Z92-AA92</f>
        <v>0</v>
      </c>
      <c r="AF92" s="288"/>
    </row>
    <row r="93" spans="2:33" ht="20.100000000000001" customHeight="1">
      <c r="B93" s="305"/>
      <c r="C93" s="306"/>
      <c r="D93" s="306"/>
      <c r="E93" s="307"/>
      <c r="F93" s="294" t="str">
        <f>IF(F92&gt;G92,"○",IF(F92&lt;G92,"×",IF(F92=G92,"△")))</f>
        <v>△</v>
      </c>
      <c r="G93" s="295"/>
      <c r="H93" s="294" t="str">
        <f>IF(H92&gt;I92,"○",IF(H92&lt;I92,"×",IF(H92=I92,"△")))</f>
        <v>△</v>
      </c>
      <c r="I93" s="295"/>
      <c r="J93" s="294" t="str">
        <f>IF(J92&gt;K92,"○",IF(J92&lt;K92,"×",IF(J92=K92,"△")))</f>
        <v>△</v>
      </c>
      <c r="K93" s="295"/>
      <c r="L93" s="292"/>
      <c r="M93" s="293"/>
      <c r="N93" s="297"/>
      <c r="O93" s="297"/>
      <c r="P93" s="289"/>
      <c r="Q93" s="44"/>
      <c r="R93" s="305"/>
      <c r="S93" s="306"/>
      <c r="T93" s="306"/>
      <c r="U93" s="307"/>
      <c r="V93" s="294" t="str">
        <f>IF(V92&gt;W92,"○",IF(V92&lt;W92,"×",IF(V92=W92,"△")))</f>
        <v>△</v>
      </c>
      <c r="W93" s="295"/>
      <c r="X93" s="294" t="str">
        <f>IF(X92&gt;Y92,"○",IF(X92&lt;Y92,"×",IF(X92=Y92,"△")))</f>
        <v>△</v>
      </c>
      <c r="Y93" s="295"/>
      <c r="Z93" s="294" t="str">
        <f>IF(Z92&gt;AA92,"○",IF(Z92&lt;AA92,"×",IF(Z92=AA92,"△")))</f>
        <v>△</v>
      </c>
      <c r="AA93" s="295"/>
      <c r="AB93" s="292"/>
      <c r="AC93" s="293"/>
      <c r="AD93" s="297"/>
      <c r="AE93" s="297"/>
      <c r="AF93" s="289"/>
    </row>
  </sheetData>
  <mergeCells count="452">
    <mergeCell ref="G41:H41"/>
    <mergeCell ref="I41:J41"/>
    <mergeCell ref="V41:W41"/>
    <mergeCell ref="X41:Y41"/>
    <mergeCell ref="Z37:AA37"/>
    <mergeCell ref="Z39:AA39"/>
    <mergeCell ref="AB36:AB37"/>
    <mergeCell ref="AC36:AC37"/>
    <mergeCell ref="AD36:AD37"/>
    <mergeCell ref="AB38:AB39"/>
    <mergeCell ref="AC38:AC39"/>
    <mergeCell ref="AD38:AD39"/>
    <mergeCell ref="AC19:AC20"/>
    <mergeCell ref="AD19:AD20"/>
    <mergeCell ref="AE19:AE20"/>
    <mergeCell ref="AF19:AF20"/>
    <mergeCell ref="AF16:AF17"/>
    <mergeCell ref="C28:E29"/>
    <mergeCell ref="B31:B32"/>
    <mergeCell ref="C31:E32"/>
    <mergeCell ref="G31:M32"/>
    <mergeCell ref="N31:N32"/>
    <mergeCell ref="O31:O32"/>
    <mergeCell ref="S31:S32"/>
    <mergeCell ref="T31:T32"/>
    <mergeCell ref="U31:AA32"/>
    <mergeCell ref="B28:B29"/>
    <mergeCell ref="G28:M29"/>
    <mergeCell ref="B25:B26"/>
    <mergeCell ref="C25:E26"/>
    <mergeCell ref="G25:M26"/>
    <mergeCell ref="N25:N26"/>
    <mergeCell ref="O25:O26"/>
    <mergeCell ref="S25:S26"/>
    <mergeCell ref="T25:T26"/>
    <mergeCell ref="U25:AA26"/>
    <mergeCell ref="B92:E93"/>
    <mergeCell ref="L92:M93"/>
    <mergeCell ref="N92:N93"/>
    <mergeCell ref="O92:O93"/>
    <mergeCell ref="P92:P93"/>
    <mergeCell ref="R92:U93"/>
    <mergeCell ref="Z90:AA91"/>
    <mergeCell ref="AD90:AD91"/>
    <mergeCell ref="AE90:AE91"/>
    <mergeCell ref="AB92:AC93"/>
    <mergeCell ref="AD92:AD93"/>
    <mergeCell ref="AE92:AE93"/>
    <mergeCell ref="B90:E91"/>
    <mergeCell ref="AF90:AF91"/>
    <mergeCell ref="F91:G91"/>
    <mergeCell ref="H91:I91"/>
    <mergeCell ref="L91:M91"/>
    <mergeCell ref="V91:W91"/>
    <mergeCell ref="X91:Y91"/>
    <mergeCell ref="AB91:AC91"/>
    <mergeCell ref="AF92:AF93"/>
    <mergeCell ref="F93:G93"/>
    <mergeCell ref="H93:I93"/>
    <mergeCell ref="J93:K93"/>
    <mergeCell ref="V93:W93"/>
    <mergeCell ref="X93:Y93"/>
    <mergeCell ref="Z93:AA93"/>
    <mergeCell ref="J90:K91"/>
    <mergeCell ref="N90:N91"/>
    <mergeCell ref="O90:O91"/>
    <mergeCell ref="P90:P91"/>
    <mergeCell ref="R90:U91"/>
    <mergeCell ref="B88:E89"/>
    <mergeCell ref="H88:I89"/>
    <mergeCell ref="N88:N89"/>
    <mergeCell ref="O88:O89"/>
    <mergeCell ref="P88:P89"/>
    <mergeCell ref="R88:U89"/>
    <mergeCell ref="F89:G89"/>
    <mergeCell ref="J87:K87"/>
    <mergeCell ref="L87:M87"/>
    <mergeCell ref="X87:Y87"/>
    <mergeCell ref="Z87:AA87"/>
    <mergeCell ref="AB87:AC87"/>
    <mergeCell ref="X88:Y89"/>
    <mergeCell ref="AD88:AD89"/>
    <mergeCell ref="AE88:AE89"/>
    <mergeCell ref="AF88:AF89"/>
    <mergeCell ref="J89:K89"/>
    <mergeCell ref="L89:M89"/>
    <mergeCell ref="V89:W89"/>
    <mergeCell ref="Z89:AA89"/>
    <mergeCell ref="AB89:AC89"/>
    <mergeCell ref="AE84:AE85"/>
    <mergeCell ref="N84:N85"/>
    <mergeCell ref="O84:O85"/>
    <mergeCell ref="P84:P85"/>
    <mergeCell ref="AF84:AF85"/>
    <mergeCell ref="B86:E87"/>
    <mergeCell ref="F86:G87"/>
    <mergeCell ref="N86:N87"/>
    <mergeCell ref="O86:O87"/>
    <mergeCell ref="P86:P87"/>
    <mergeCell ref="R86:U87"/>
    <mergeCell ref="V86:W87"/>
    <mergeCell ref="AD86:AD87"/>
    <mergeCell ref="AE86:AE87"/>
    <mergeCell ref="B84:E85"/>
    <mergeCell ref="F84:G85"/>
    <mergeCell ref="H84:I85"/>
    <mergeCell ref="J84:K85"/>
    <mergeCell ref="L84:M85"/>
    <mergeCell ref="V84:W85"/>
    <mergeCell ref="X84:Y85"/>
    <mergeCell ref="AB84:AC85"/>
    <mergeCell ref="AF86:AF87"/>
    <mergeCell ref="H87:I87"/>
    <mergeCell ref="T81:T82"/>
    <mergeCell ref="U81:AA82"/>
    <mergeCell ref="AB81:AB82"/>
    <mergeCell ref="AC81:AC82"/>
    <mergeCell ref="R84:U85"/>
    <mergeCell ref="Z84:AA85"/>
    <mergeCell ref="AC79:AC80"/>
    <mergeCell ref="AD84:AD85"/>
    <mergeCell ref="AD79:AD80"/>
    <mergeCell ref="AE79:AE80"/>
    <mergeCell ref="AF79:AF80"/>
    <mergeCell ref="AG79:AG80"/>
    <mergeCell ref="B81:B82"/>
    <mergeCell ref="C81:C82"/>
    <mergeCell ref="D81:F82"/>
    <mergeCell ref="G81:M82"/>
    <mergeCell ref="N81:N82"/>
    <mergeCell ref="B79:B80"/>
    <mergeCell ref="C79:C80"/>
    <mergeCell ref="D79:F80"/>
    <mergeCell ref="G79:M80"/>
    <mergeCell ref="N79:N80"/>
    <mergeCell ref="O79:O80"/>
    <mergeCell ref="AD81:AD82"/>
    <mergeCell ref="AE81:AE82"/>
    <mergeCell ref="S79:S80"/>
    <mergeCell ref="T79:T80"/>
    <mergeCell ref="U79:AA80"/>
    <mergeCell ref="AB79:AB80"/>
    <mergeCell ref="AF81:AF82"/>
    <mergeCell ref="AG81:AG82"/>
    <mergeCell ref="O81:O82"/>
    <mergeCell ref="S81:S82"/>
    <mergeCell ref="AC77:AC78"/>
    <mergeCell ref="AD77:AD78"/>
    <mergeCell ref="AE77:AE78"/>
    <mergeCell ref="AF77:AF78"/>
    <mergeCell ref="AG77:AG78"/>
    <mergeCell ref="AF73:AF74"/>
    <mergeCell ref="AG73:AG74"/>
    <mergeCell ref="C75:C76"/>
    <mergeCell ref="D75:F76"/>
    <mergeCell ref="AC73:AC74"/>
    <mergeCell ref="AD73:AD74"/>
    <mergeCell ref="AE73:AE74"/>
    <mergeCell ref="AC75:AC76"/>
    <mergeCell ref="AD75:AD76"/>
    <mergeCell ref="AE75:AE76"/>
    <mergeCell ref="AF75:AF76"/>
    <mergeCell ref="AG75:AG76"/>
    <mergeCell ref="T73:T74"/>
    <mergeCell ref="U73:AA74"/>
    <mergeCell ref="AB73:AB74"/>
    <mergeCell ref="S77:S78"/>
    <mergeCell ref="T77:T78"/>
    <mergeCell ref="U77:AA78"/>
    <mergeCell ref="AB75:AB76"/>
    <mergeCell ref="B75:B76"/>
    <mergeCell ref="G75:M76"/>
    <mergeCell ref="N75:N76"/>
    <mergeCell ref="O75:O76"/>
    <mergeCell ref="S75:S76"/>
    <mergeCell ref="T75:T76"/>
    <mergeCell ref="U75:AA76"/>
    <mergeCell ref="AB77:AB78"/>
    <mergeCell ref="B73:B74"/>
    <mergeCell ref="C73:C74"/>
    <mergeCell ref="D73:F74"/>
    <mergeCell ref="G73:M74"/>
    <mergeCell ref="N73:N74"/>
    <mergeCell ref="O73:O74"/>
    <mergeCell ref="S73:S74"/>
    <mergeCell ref="B77:B78"/>
    <mergeCell ref="C77:C78"/>
    <mergeCell ref="D77:F78"/>
    <mergeCell ref="G77:M78"/>
    <mergeCell ref="N77:N78"/>
    <mergeCell ref="O77:O78"/>
    <mergeCell ref="AC71:AC72"/>
    <mergeCell ref="S71:S72"/>
    <mergeCell ref="AB69:AB70"/>
    <mergeCell ref="AC69:AC70"/>
    <mergeCell ref="AD69:AD70"/>
    <mergeCell ref="AD71:AD72"/>
    <mergeCell ref="AE71:AE72"/>
    <mergeCell ref="AF71:AF72"/>
    <mergeCell ref="AG71:AG72"/>
    <mergeCell ref="AE69:AE70"/>
    <mergeCell ref="AF69:AF70"/>
    <mergeCell ref="AG69:AG70"/>
    <mergeCell ref="B71:B72"/>
    <mergeCell ref="C71:C72"/>
    <mergeCell ref="D71:F72"/>
    <mergeCell ref="G71:M72"/>
    <mergeCell ref="N71:N72"/>
    <mergeCell ref="O71:O72"/>
    <mergeCell ref="T67:T68"/>
    <mergeCell ref="U67:AA68"/>
    <mergeCell ref="AB67:AB68"/>
    <mergeCell ref="T71:T72"/>
    <mergeCell ref="U71:AA72"/>
    <mergeCell ref="AB71:AB72"/>
    <mergeCell ref="B69:B70"/>
    <mergeCell ref="G69:M70"/>
    <mergeCell ref="N69:N70"/>
    <mergeCell ref="O69:O70"/>
    <mergeCell ref="S69:S70"/>
    <mergeCell ref="T69:T70"/>
    <mergeCell ref="U69:AA70"/>
    <mergeCell ref="C69:C70"/>
    <mergeCell ref="D69:F70"/>
    <mergeCell ref="B67:B68"/>
    <mergeCell ref="C67:C68"/>
    <mergeCell ref="D67:F68"/>
    <mergeCell ref="G67:M68"/>
    <mergeCell ref="N67:N68"/>
    <mergeCell ref="O67:O68"/>
    <mergeCell ref="S67:S68"/>
    <mergeCell ref="AF67:AF68"/>
    <mergeCell ref="AG67:AG68"/>
    <mergeCell ref="AC67:AC68"/>
    <mergeCell ref="AD67:AD68"/>
    <mergeCell ref="AE67:AE68"/>
    <mergeCell ref="B65:B66"/>
    <mergeCell ref="C65:C66"/>
    <mergeCell ref="D65:F66"/>
    <mergeCell ref="G65:M66"/>
    <mergeCell ref="N65:N66"/>
    <mergeCell ref="O65:O66"/>
    <mergeCell ref="AF65:AF66"/>
    <mergeCell ref="AG65:AG66"/>
    <mergeCell ref="U65:AA66"/>
    <mergeCell ref="AB65:AB66"/>
    <mergeCell ref="AC65:AC66"/>
    <mergeCell ref="S65:S66"/>
    <mergeCell ref="T61:T62"/>
    <mergeCell ref="T65:T66"/>
    <mergeCell ref="AF59:AF60"/>
    <mergeCell ref="AG59:AG60"/>
    <mergeCell ref="B61:B62"/>
    <mergeCell ref="C61:C62"/>
    <mergeCell ref="D61:F62"/>
    <mergeCell ref="G61:M62"/>
    <mergeCell ref="N61:N62"/>
    <mergeCell ref="O61:O62"/>
    <mergeCell ref="S61:S62"/>
    <mergeCell ref="AF61:AF62"/>
    <mergeCell ref="AG61:AG62"/>
    <mergeCell ref="U61:AA62"/>
    <mergeCell ref="AB61:AB62"/>
    <mergeCell ref="AC61:AC62"/>
    <mergeCell ref="AD61:AD62"/>
    <mergeCell ref="AE61:AE62"/>
    <mergeCell ref="AB63:AB64"/>
    <mergeCell ref="AC63:AC64"/>
    <mergeCell ref="AD63:AD64"/>
    <mergeCell ref="AD65:AD66"/>
    <mergeCell ref="AE65:AE66"/>
    <mergeCell ref="C63:C64"/>
    <mergeCell ref="Z50:AA57"/>
    <mergeCell ref="AD50:AE57"/>
    <mergeCell ref="B59:B60"/>
    <mergeCell ref="C59:C60"/>
    <mergeCell ref="D59:F60"/>
    <mergeCell ref="G59:M60"/>
    <mergeCell ref="N59:N60"/>
    <mergeCell ref="O59:O60"/>
    <mergeCell ref="S59:S60"/>
    <mergeCell ref="T59:T60"/>
    <mergeCell ref="C50:D57"/>
    <mergeCell ref="G50:H57"/>
    <mergeCell ref="K50:L57"/>
    <mergeCell ref="O50:P57"/>
    <mergeCell ref="R50:S57"/>
    <mergeCell ref="V50:W57"/>
    <mergeCell ref="U59:AA60"/>
    <mergeCell ref="AB59:AB60"/>
    <mergeCell ref="AC59:AC60"/>
    <mergeCell ref="AD59:AD60"/>
    <mergeCell ref="AE59:AE60"/>
    <mergeCell ref="K49:L49"/>
    <mergeCell ref="O49:P49"/>
    <mergeCell ref="R49:S49"/>
    <mergeCell ref="V49:W49"/>
    <mergeCell ref="Z49:AA49"/>
    <mergeCell ref="AD49:AE49"/>
    <mergeCell ref="A44:L44"/>
    <mergeCell ref="N44:R44"/>
    <mergeCell ref="T44:W44"/>
    <mergeCell ref="X44:AG44"/>
    <mergeCell ref="I46:J46"/>
    <mergeCell ref="X46:Y46"/>
    <mergeCell ref="C49:D49"/>
    <mergeCell ref="G49:H49"/>
    <mergeCell ref="AE63:AE64"/>
    <mergeCell ref="AF63:AF64"/>
    <mergeCell ref="AG63:AG64"/>
    <mergeCell ref="B63:B64"/>
    <mergeCell ref="G63:M64"/>
    <mergeCell ref="N63:N64"/>
    <mergeCell ref="O63:O64"/>
    <mergeCell ref="S63:S64"/>
    <mergeCell ref="T63:T64"/>
    <mergeCell ref="U63:AA64"/>
    <mergeCell ref="D63:F64"/>
    <mergeCell ref="AB34:AB35"/>
    <mergeCell ref="AC34:AC35"/>
    <mergeCell ref="AD34:AD35"/>
    <mergeCell ref="AE34:AE35"/>
    <mergeCell ref="O34:O35"/>
    <mergeCell ref="T28:T29"/>
    <mergeCell ref="U28:AA29"/>
    <mergeCell ref="N28:N29"/>
    <mergeCell ref="O28:O29"/>
    <mergeCell ref="S28:S29"/>
    <mergeCell ref="Z34:AA35"/>
    <mergeCell ref="AG16:AG17"/>
    <mergeCell ref="T16:T17"/>
    <mergeCell ref="U16:AA17"/>
    <mergeCell ref="AB16:AB17"/>
    <mergeCell ref="AC16:AC17"/>
    <mergeCell ref="AD16:AD17"/>
    <mergeCell ref="AE16:AE17"/>
    <mergeCell ref="B16:B17"/>
    <mergeCell ref="G16:M17"/>
    <mergeCell ref="N16:N17"/>
    <mergeCell ref="O16:O17"/>
    <mergeCell ref="S16:S17"/>
    <mergeCell ref="C16:E17"/>
    <mergeCell ref="B6:C6"/>
    <mergeCell ref="F6:G6"/>
    <mergeCell ref="J6:K6"/>
    <mergeCell ref="N6:O6"/>
    <mergeCell ref="S6:T6"/>
    <mergeCell ref="W6:X6"/>
    <mergeCell ref="AA6:AB6"/>
    <mergeCell ref="B7:C14"/>
    <mergeCell ref="A1:L1"/>
    <mergeCell ref="N1:R1"/>
    <mergeCell ref="T1:W1"/>
    <mergeCell ref="X1:AG1"/>
    <mergeCell ref="J3:K3"/>
    <mergeCell ref="W3:X3"/>
    <mergeCell ref="AE6:AF6"/>
    <mergeCell ref="F7:G14"/>
    <mergeCell ref="J7:K14"/>
    <mergeCell ref="N7:O14"/>
    <mergeCell ref="S7:T14"/>
    <mergeCell ref="W7:X14"/>
    <mergeCell ref="AA7:AB14"/>
    <mergeCell ref="AE7:AF14"/>
    <mergeCell ref="AG19:AG20"/>
    <mergeCell ref="B22:B23"/>
    <mergeCell ref="C22:E23"/>
    <mergeCell ref="G22:M23"/>
    <mergeCell ref="N22:N23"/>
    <mergeCell ref="O22:O23"/>
    <mergeCell ref="S22:S23"/>
    <mergeCell ref="T22:T23"/>
    <mergeCell ref="U22:AA23"/>
    <mergeCell ref="AB22:AB23"/>
    <mergeCell ref="AC22:AC23"/>
    <mergeCell ref="AD22:AD23"/>
    <mergeCell ref="AE22:AE23"/>
    <mergeCell ref="AF22:AF23"/>
    <mergeCell ref="AG22:AG23"/>
    <mergeCell ref="B19:B20"/>
    <mergeCell ref="C19:E20"/>
    <mergeCell ref="G19:M20"/>
    <mergeCell ref="N19:N20"/>
    <mergeCell ref="O19:O20"/>
    <mergeCell ref="S19:S20"/>
    <mergeCell ref="T19:T20"/>
    <mergeCell ref="U19:AA20"/>
    <mergeCell ref="AB19:AB20"/>
    <mergeCell ref="AB25:AB26"/>
    <mergeCell ref="AC25:AC26"/>
    <mergeCell ref="AD25:AD26"/>
    <mergeCell ref="AE25:AE26"/>
    <mergeCell ref="AF25:AF26"/>
    <mergeCell ref="AG25:AG26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AB28:AB29"/>
    <mergeCell ref="AC28:AC29"/>
    <mergeCell ref="AD28:AD29"/>
    <mergeCell ref="AE28:AE29"/>
    <mergeCell ref="C34:F35"/>
    <mergeCell ref="G34:H35"/>
    <mergeCell ref="I34:J35"/>
    <mergeCell ref="K34:L35"/>
    <mergeCell ref="M34:M35"/>
    <mergeCell ref="P34:P35"/>
    <mergeCell ref="R34:U35"/>
    <mergeCell ref="V34:W35"/>
    <mergeCell ref="X34:Y35"/>
    <mergeCell ref="N34:N35"/>
    <mergeCell ref="AE36:AE37"/>
    <mergeCell ref="N36:N37"/>
    <mergeCell ref="O36:O37"/>
    <mergeCell ref="C36:F37"/>
    <mergeCell ref="G36:H37"/>
    <mergeCell ref="M36:M37"/>
    <mergeCell ref="P36:P37"/>
    <mergeCell ref="R36:U37"/>
    <mergeCell ref="V36:W37"/>
    <mergeCell ref="I37:J37"/>
    <mergeCell ref="K37:L37"/>
    <mergeCell ref="X37:Y37"/>
    <mergeCell ref="AE38:AE39"/>
    <mergeCell ref="AE40:AE41"/>
    <mergeCell ref="C40:F41"/>
    <mergeCell ref="K40:L41"/>
    <mergeCell ref="M40:M41"/>
    <mergeCell ref="N40:N41"/>
    <mergeCell ref="O40:O41"/>
    <mergeCell ref="P40:P41"/>
    <mergeCell ref="R40:U41"/>
    <mergeCell ref="C38:F39"/>
    <mergeCell ref="I38:J39"/>
    <mergeCell ref="M38:M39"/>
    <mergeCell ref="N38:N39"/>
    <mergeCell ref="O38:O39"/>
    <mergeCell ref="P38:P39"/>
    <mergeCell ref="R38:U39"/>
    <mergeCell ref="X38:Y39"/>
    <mergeCell ref="G39:H39"/>
    <mergeCell ref="K39:L39"/>
    <mergeCell ref="V39:W39"/>
    <mergeCell ref="Z40:AA41"/>
    <mergeCell ref="AB40:AB41"/>
    <mergeCell ref="AC40:AC41"/>
    <mergeCell ref="AD40:AD41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596</v>
      </c>
      <c r="O1" s="323"/>
      <c r="P1" s="323"/>
      <c r="Q1" s="323"/>
      <c r="R1" s="323"/>
      <c r="T1" s="321" t="s">
        <v>597</v>
      </c>
      <c r="U1" s="321"/>
      <c r="V1" s="321"/>
      <c r="W1" s="321"/>
      <c r="X1" s="324" t="str">
        <f>U12組合せ①!AL27</f>
        <v>五十部運動公園サッカー場B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598</v>
      </c>
      <c r="K3" s="327"/>
      <c r="W3" s="327" t="s">
        <v>599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U12組合せ①!AM31</f>
        <v>ともぞうサッカークラブ</v>
      </c>
      <c r="G7" s="334"/>
      <c r="H7" s="8"/>
      <c r="I7" s="8"/>
      <c r="J7" s="334" t="str">
        <f>U12組合せ①!AO31</f>
        <v>ＧＲＳ足利Ｊｒ．</v>
      </c>
      <c r="K7" s="334"/>
      <c r="L7" s="8"/>
      <c r="M7" s="8"/>
      <c r="N7" s="334" t="str">
        <f>U12組合せ①!AQ31</f>
        <v>フットボールクラブ片岡</v>
      </c>
      <c r="O7" s="334"/>
      <c r="P7" s="9"/>
      <c r="Q7" s="8"/>
      <c r="R7" s="8"/>
      <c r="S7" s="334" t="str">
        <f>U12組合せ①!AT31</f>
        <v>ＦＣカンピオーネ</v>
      </c>
      <c r="T7" s="334"/>
      <c r="U7" s="8"/>
      <c r="V7" s="8"/>
      <c r="W7" s="334" t="str">
        <f>U12組合せ①!AV31</f>
        <v>紫塚ＦＣ</v>
      </c>
      <c r="X7" s="334"/>
      <c r="Y7" s="8"/>
      <c r="Z7" s="8"/>
      <c r="AA7" s="334" t="str">
        <f>U12組合せ①!AX31</f>
        <v>ＦＣ毛野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34"/>
      <c r="K8" s="334"/>
      <c r="L8" s="8"/>
      <c r="M8" s="8"/>
      <c r="N8" s="334"/>
      <c r="O8" s="334"/>
      <c r="P8" s="9"/>
      <c r="Q8" s="8"/>
      <c r="R8" s="8"/>
      <c r="S8" s="334"/>
      <c r="T8" s="334"/>
      <c r="U8" s="8"/>
      <c r="V8" s="8"/>
      <c r="W8" s="334"/>
      <c r="X8" s="334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34"/>
      <c r="K9" s="334"/>
      <c r="L9" s="8"/>
      <c r="M9" s="8"/>
      <c r="N9" s="334"/>
      <c r="O9" s="334"/>
      <c r="P9" s="9"/>
      <c r="Q9" s="8"/>
      <c r="R9" s="8"/>
      <c r="S9" s="334"/>
      <c r="T9" s="334"/>
      <c r="U9" s="8"/>
      <c r="V9" s="8"/>
      <c r="W9" s="334"/>
      <c r="X9" s="334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34"/>
      <c r="K10" s="334"/>
      <c r="L10" s="8"/>
      <c r="M10" s="8"/>
      <c r="N10" s="334"/>
      <c r="O10" s="334"/>
      <c r="P10" s="9"/>
      <c r="Q10" s="8"/>
      <c r="R10" s="8"/>
      <c r="S10" s="334"/>
      <c r="T10" s="334"/>
      <c r="U10" s="8"/>
      <c r="V10" s="8"/>
      <c r="W10" s="334"/>
      <c r="X10" s="334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34"/>
      <c r="K11" s="334"/>
      <c r="L11" s="8"/>
      <c r="M11" s="8"/>
      <c r="N11" s="334"/>
      <c r="O11" s="334"/>
      <c r="P11" s="9"/>
      <c r="Q11" s="8"/>
      <c r="R11" s="8"/>
      <c r="S11" s="334"/>
      <c r="T11" s="334"/>
      <c r="U11" s="8"/>
      <c r="V11" s="8"/>
      <c r="W11" s="334"/>
      <c r="X11" s="334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34"/>
      <c r="K12" s="334"/>
      <c r="L12" s="8"/>
      <c r="M12" s="8"/>
      <c r="N12" s="334"/>
      <c r="O12" s="334"/>
      <c r="P12" s="9"/>
      <c r="Q12" s="8"/>
      <c r="R12" s="8"/>
      <c r="S12" s="334"/>
      <c r="T12" s="334"/>
      <c r="U12" s="8"/>
      <c r="V12" s="8"/>
      <c r="W12" s="334"/>
      <c r="X12" s="334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34"/>
      <c r="K13" s="334"/>
      <c r="L13" s="9"/>
      <c r="M13" s="9"/>
      <c r="N13" s="334"/>
      <c r="O13" s="334"/>
      <c r="P13" s="9"/>
      <c r="Q13" s="9"/>
      <c r="R13" s="9"/>
      <c r="S13" s="334"/>
      <c r="T13" s="334"/>
      <c r="U13" s="9"/>
      <c r="V13" s="9"/>
      <c r="W13" s="334"/>
      <c r="X13" s="334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34"/>
      <c r="K14" s="334"/>
      <c r="L14" s="9"/>
      <c r="M14" s="9"/>
      <c r="N14" s="334"/>
      <c r="O14" s="334"/>
      <c r="P14" s="9"/>
      <c r="Q14" s="9"/>
      <c r="R14" s="9"/>
      <c r="S14" s="334"/>
      <c r="T14" s="334"/>
      <c r="U14" s="9"/>
      <c r="V14" s="9"/>
      <c r="W14" s="334"/>
      <c r="X14" s="334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ともぞうサッカークラブ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ＧＲＳ足利Ｊｒ．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ＦＣカンピオーネ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紫塚ＦＣ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ともぞうサッカークラブ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フットボールクラブ片岡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ＦＣカンピオーネ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ＦＣ毛野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ＧＲＳ足利Ｊｒ．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フットボールクラブ片岡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紫塚ＦＣ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ＦＣ毛野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O</v>
      </c>
      <c r="D34" s="347"/>
      <c r="E34" s="347"/>
      <c r="F34" s="348"/>
      <c r="G34" s="282" t="str">
        <f>C36</f>
        <v>ともぞうサッカークラブ</v>
      </c>
      <c r="H34" s="283"/>
      <c r="I34" s="302" t="str">
        <f>C38</f>
        <v>ＧＲＳ足利Ｊｒ．</v>
      </c>
      <c r="J34" s="304"/>
      <c r="K34" s="282" t="str">
        <f>C40</f>
        <v>フットボールクラブ片岡</v>
      </c>
      <c r="L34" s="283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OO</v>
      </c>
      <c r="S34" s="313"/>
      <c r="T34" s="313"/>
      <c r="U34" s="314"/>
      <c r="V34" s="302" t="str">
        <f>R36</f>
        <v>ＦＣカンピオーネ</v>
      </c>
      <c r="W34" s="304"/>
      <c r="X34" s="302" t="str">
        <f>R38</f>
        <v>紫塚ＦＣ</v>
      </c>
      <c r="Y34" s="304"/>
      <c r="Z34" s="302" t="str">
        <f>R40</f>
        <v>ＦＣ毛野</v>
      </c>
      <c r="AA34" s="304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284"/>
      <c r="H35" s="285"/>
      <c r="I35" s="305"/>
      <c r="J35" s="307"/>
      <c r="K35" s="284"/>
      <c r="L35" s="285"/>
      <c r="M35" s="345"/>
      <c r="N35" s="345"/>
      <c r="O35" s="345"/>
      <c r="P35" s="345"/>
      <c r="R35" s="315"/>
      <c r="S35" s="316"/>
      <c r="T35" s="316"/>
      <c r="U35" s="317"/>
      <c r="V35" s="305"/>
      <c r="W35" s="307"/>
      <c r="X35" s="305"/>
      <c r="Y35" s="307"/>
      <c r="Z35" s="305"/>
      <c r="AA35" s="307"/>
      <c r="AB35" s="345"/>
      <c r="AC35" s="345"/>
      <c r="AD35" s="345"/>
      <c r="AE35" s="345"/>
    </row>
    <row r="36" spans="1:33" ht="20.100000000000001" customHeight="1">
      <c r="C36" s="346" t="str">
        <f>F7</f>
        <v>ともぞうサッカークラブ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ＦＣカンピオーネ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ＧＲＳ足利Ｊｒ．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紫塚ＦＣ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フットボールクラブ片岡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ＦＣ毛野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600</v>
      </c>
      <c r="O44" s="323"/>
      <c r="P44" s="323"/>
      <c r="Q44" s="323"/>
      <c r="R44" s="323"/>
      <c r="T44" s="321" t="s">
        <v>601</v>
      </c>
      <c r="U44" s="321"/>
      <c r="V44" s="321"/>
      <c r="W44" s="321"/>
      <c r="X44" s="324" t="str">
        <f>U12組合せ①!BD27</f>
        <v>上の原緑地公園サッカー場B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602</v>
      </c>
      <c r="K46" s="327"/>
      <c r="W46" s="327" t="s">
        <v>603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4" t="str">
        <f>U12組合せ①!BE31</f>
        <v>ＦＣ　ＳＨＵＪＡＫＵ</v>
      </c>
      <c r="G50" s="334"/>
      <c r="H50" s="8"/>
      <c r="I50" s="8"/>
      <c r="J50" s="334" t="str">
        <f>U12組合せ①!BG31</f>
        <v>栃木ユナイテッド</v>
      </c>
      <c r="K50" s="334"/>
      <c r="L50" s="8"/>
      <c r="M50" s="8"/>
      <c r="N50" s="332" t="str">
        <f>U12組合せ①!BI31</f>
        <v>ＦＣ真岡２１ファンタジーＵ－１１</v>
      </c>
      <c r="O50" s="332"/>
      <c r="P50" s="9"/>
      <c r="Q50" s="8"/>
      <c r="R50" s="8"/>
      <c r="S50" s="334" t="str">
        <f>U12組合せ①!BL31</f>
        <v>北郷ＦＣ</v>
      </c>
      <c r="T50" s="334"/>
      <c r="U50" s="8"/>
      <c r="V50" s="8"/>
      <c r="W50" s="334" t="str">
        <f>U12組合せ①!BN31</f>
        <v>ＩＳＯＳＯＣＣＥＲＣＬＵＢ</v>
      </c>
      <c r="X50" s="334"/>
      <c r="Y50" s="8"/>
      <c r="Z50" s="8"/>
      <c r="AA50" s="334" t="str">
        <f>U12組合せ①!BP31</f>
        <v>益子ＳＣ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4"/>
      <c r="G51" s="334"/>
      <c r="H51" s="8"/>
      <c r="I51" s="8"/>
      <c r="J51" s="334"/>
      <c r="K51" s="334"/>
      <c r="L51" s="8"/>
      <c r="M51" s="8"/>
      <c r="N51" s="332"/>
      <c r="O51" s="332"/>
      <c r="P51" s="9"/>
      <c r="Q51" s="8"/>
      <c r="R51" s="8"/>
      <c r="S51" s="334"/>
      <c r="T51" s="334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4"/>
      <c r="G52" s="334"/>
      <c r="H52" s="8"/>
      <c r="I52" s="8"/>
      <c r="J52" s="334"/>
      <c r="K52" s="334"/>
      <c r="L52" s="8"/>
      <c r="M52" s="8"/>
      <c r="N52" s="332"/>
      <c r="O52" s="332"/>
      <c r="P52" s="9"/>
      <c r="Q52" s="8"/>
      <c r="R52" s="8"/>
      <c r="S52" s="334"/>
      <c r="T52" s="334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4"/>
      <c r="G53" s="334"/>
      <c r="H53" s="8"/>
      <c r="I53" s="8"/>
      <c r="J53" s="334"/>
      <c r="K53" s="334"/>
      <c r="L53" s="8"/>
      <c r="M53" s="8"/>
      <c r="N53" s="332"/>
      <c r="O53" s="332"/>
      <c r="P53" s="9"/>
      <c r="Q53" s="8"/>
      <c r="R53" s="8"/>
      <c r="S53" s="334"/>
      <c r="T53" s="334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4"/>
      <c r="G54" s="334"/>
      <c r="H54" s="8"/>
      <c r="I54" s="8"/>
      <c r="J54" s="334"/>
      <c r="K54" s="334"/>
      <c r="L54" s="8"/>
      <c r="M54" s="8"/>
      <c r="N54" s="332"/>
      <c r="O54" s="332"/>
      <c r="P54" s="9"/>
      <c r="Q54" s="8"/>
      <c r="R54" s="8"/>
      <c r="S54" s="334"/>
      <c r="T54" s="334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4"/>
      <c r="G55" s="334"/>
      <c r="H55" s="8"/>
      <c r="I55" s="8"/>
      <c r="J55" s="334"/>
      <c r="K55" s="334"/>
      <c r="L55" s="8"/>
      <c r="M55" s="8"/>
      <c r="N55" s="332"/>
      <c r="O55" s="332"/>
      <c r="P55" s="9"/>
      <c r="Q55" s="8"/>
      <c r="R55" s="8"/>
      <c r="S55" s="334"/>
      <c r="T55" s="334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4"/>
      <c r="G56" s="334"/>
      <c r="H56" s="9"/>
      <c r="I56" s="9"/>
      <c r="J56" s="334"/>
      <c r="K56" s="334"/>
      <c r="L56" s="9"/>
      <c r="M56" s="9"/>
      <c r="N56" s="332"/>
      <c r="O56" s="332"/>
      <c r="P56" s="9"/>
      <c r="Q56" s="9"/>
      <c r="R56" s="9"/>
      <c r="S56" s="334"/>
      <c r="T56" s="334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4"/>
      <c r="G57" s="334"/>
      <c r="H57" s="9"/>
      <c r="I57" s="9"/>
      <c r="J57" s="334"/>
      <c r="K57" s="334"/>
      <c r="L57" s="9"/>
      <c r="M57" s="9"/>
      <c r="N57" s="332"/>
      <c r="O57" s="332"/>
      <c r="P57" s="9"/>
      <c r="Q57" s="9"/>
      <c r="R57" s="9"/>
      <c r="S57" s="334"/>
      <c r="T57" s="334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ＦＣ　ＳＨＵＪＡＫＵ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栃木ユナイテッド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北郷ＦＣ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ＩＳＯＳＯＣＣＥＲＣＬＵＢ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ＦＣ　ＳＨＵＪＡＫＵ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ＦＣ真岡２１ファンタジーＵ－１１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北郷ＦＣ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益子ＳＣ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栃木ユナイテッド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ＦＣ真岡２１ファンタジーＵ－１１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ＩＳＯＳＯＣＣＥＲＣＬＵＢ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益子ＳＣ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P</v>
      </c>
      <c r="D77" s="347"/>
      <c r="E77" s="347"/>
      <c r="F77" s="348"/>
      <c r="G77" s="302" t="str">
        <f>C79</f>
        <v>ＦＣ　ＳＨＵＪＡＫＵ</v>
      </c>
      <c r="H77" s="304"/>
      <c r="I77" s="302" t="str">
        <f>C81</f>
        <v>栃木ユナイテッド</v>
      </c>
      <c r="J77" s="304"/>
      <c r="K77" s="282" t="str">
        <f>C83</f>
        <v>ＦＣ真岡２１ファンタジーＵ－１１</v>
      </c>
      <c r="L77" s="283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PP</v>
      </c>
      <c r="S77" s="313"/>
      <c r="T77" s="313"/>
      <c r="U77" s="314"/>
      <c r="V77" s="302" t="str">
        <f>R79</f>
        <v>北郷ＦＣ</v>
      </c>
      <c r="W77" s="304"/>
      <c r="X77" s="282" t="str">
        <f>R81</f>
        <v>ＩＳＯＳＯＣＣＥＲＣＬＵＢ</v>
      </c>
      <c r="Y77" s="283"/>
      <c r="Z77" s="302" t="str">
        <f>R83</f>
        <v>益子ＳＣ</v>
      </c>
      <c r="AA77" s="304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5"/>
      <c r="H78" s="307"/>
      <c r="I78" s="305"/>
      <c r="J78" s="307"/>
      <c r="K78" s="284"/>
      <c r="L78" s="285"/>
      <c r="M78" s="345"/>
      <c r="N78" s="345"/>
      <c r="O78" s="345"/>
      <c r="P78" s="345"/>
      <c r="R78" s="315"/>
      <c r="S78" s="316"/>
      <c r="T78" s="316"/>
      <c r="U78" s="317"/>
      <c r="V78" s="305"/>
      <c r="W78" s="307"/>
      <c r="X78" s="284"/>
      <c r="Y78" s="285"/>
      <c r="Z78" s="305"/>
      <c r="AA78" s="307"/>
      <c r="AB78" s="345"/>
      <c r="AC78" s="345"/>
      <c r="AD78" s="345"/>
      <c r="AE78" s="345"/>
    </row>
    <row r="79" spans="1:33" ht="20.100000000000001" customHeight="1">
      <c r="C79" s="346" t="str">
        <f>F50</f>
        <v>ＦＣ　ＳＨＵＪＡＫＵ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北郷ＦＣ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栃木ユナイテッド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ＩＳＯＳＯＣＣＥＲＣＬＵＢ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ＦＣ真岡２１ファンタジーＵ－１１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益子ＳＣ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604</v>
      </c>
      <c r="O1" s="323"/>
      <c r="P1" s="323"/>
      <c r="Q1" s="323"/>
      <c r="R1" s="323"/>
      <c r="T1" s="321" t="s">
        <v>605</v>
      </c>
      <c r="U1" s="321"/>
      <c r="V1" s="321"/>
      <c r="W1" s="321"/>
      <c r="X1" s="324" t="str">
        <f>U12組合せ①!B34</f>
        <v>宇都宮市石井緑地サッカー場３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606</v>
      </c>
      <c r="K3" s="327"/>
      <c r="W3" s="327" t="s">
        <v>607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86" t="str">
        <f>U12組合せ①!C38</f>
        <v>Ｊ－ＳＰＯＲＴＳＦＯＯＴＢＡＬＬＣＬＵＢＵ－１２</v>
      </c>
      <c r="G7" s="386"/>
      <c r="H7" s="8"/>
      <c r="I7" s="8"/>
      <c r="J7" s="334" t="str">
        <f>U12組合せ①!E38</f>
        <v>岩舟ＪＦＣ</v>
      </c>
      <c r="K7" s="334"/>
      <c r="L7" s="8"/>
      <c r="M7" s="8"/>
      <c r="N7" s="334" t="str">
        <f>U12組合せ①!G38</f>
        <v>細谷サッカークラブ</v>
      </c>
      <c r="O7" s="334"/>
      <c r="P7" s="9"/>
      <c r="Q7" s="8"/>
      <c r="R7" s="8"/>
      <c r="S7" s="334" t="str">
        <f>U12組合せ①!J38</f>
        <v>熟田フットボールクラブ</v>
      </c>
      <c r="T7" s="334"/>
      <c r="U7" s="8"/>
      <c r="V7" s="8"/>
      <c r="W7" s="334" t="str">
        <f>U12組合せ①!L38</f>
        <v>大谷北ＦＣフォルテ</v>
      </c>
      <c r="X7" s="334"/>
      <c r="Y7" s="8"/>
      <c r="Z7" s="8"/>
      <c r="AA7" s="332" t="str">
        <f>U12組合せ①!N38</f>
        <v>清原サッカースポーツ少年団</v>
      </c>
      <c r="AB7" s="332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86"/>
      <c r="G8" s="386"/>
      <c r="H8" s="8"/>
      <c r="I8" s="8"/>
      <c r="J8" s="334"/>
      <c r="K8" s="334"/>
      <c r="L8" s="8"/>
      <c r="M8" s="8"/>
      <c r="N8" s="334"/>
      <c r="O8" s="334"/>
      <c r="P8" s="9"/>
      <c r="Q8" s="8"/>
      <c r="R8" s="8"/>
      <c r="S8" s="334"/>
      <c r="T8" s="334"/>
      <c r="U8" s="8"/>
      <c r="V8" s="8"/>
      <c r="W8" s="334"/>
      <c r="X8" s="334"/>
      <c r="Y8" s="8"/>
      <c r="Z8" s="8"/>
      <c r="AA8" s="332"/>
      <c r="AB8" s="332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86"/>
      <c r="G9" s="386"/>
      <c r="H9" s="8"/>
      <c r="I9" s="8"/>
      <c r="J9" s="334"/>
      <c r="K9" s="334"/>
      <c r="L9" s="8"/>
      <c r="M9" s="8"/>
      <c r="N9" s="334"/>
      <c r="O9" s="334"/>
      <c r="P9" s="9"/>
      <c r="Q9" s="8"/>
      <c r="R9" s="8"/>
      <c r="S9" s="334"/>
      <c r="T9" s="334"/>
      <c r="U9" s="8"/>
      <c r="V9" s="8"/>
      <c r="W9" s="334"/>
      <c r="X9" s="334"/>
      <c r="Y9" s="8"/>
      <c r="Z9" s="8"/>
      <c r="AA9" s="332"/>
      <c r="AB9" s="332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86"/>
      <c r="G10" s="386"/>
      <c r="H10" s="8"/>
      <c r="I10" s="8"/>
      <c r="J10" s="334"/>
      <c r="K10" s="334"/>
      <c r="L10" s="8"/>
      <c r="M10" s="8"/>
      <c r="N10" s="334"/>
      <c r="O10" s="334"/>
      <c r="P10" s="9"/>
      <c r="Q10" s="8"/>
      <c r="R10" s="8"/>
      <c r="S10" s="334"/>
      <c r="T10" s="334"/>
      <c r="U10" s="8"/>
      <c r="V10" s="8"/>
      <c r="W10" s="334"/>
      <c r="X10" s="334"/>
      <c r="Y10" s="8"/>
      <c r="Z10" s="8"/>
      <c r="AA10" s="332"/>
      <c r="AB10" s="332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86"/>
      <c r="G11" s="386"/>
      <c r="H11" s="8"/>
      <c r="I11" s="8"/>
      <c r="J11" s="334"/>
      <c r="K11" s="334"/>
      <c r="L11" s="8"/>
      <c r="M11" s="8"/>
      <c r="N11" s="334"/>
      <c r="O11" s="334"/>
      <c r="P11" s="9"/>
      <c r="Q11" s="8"/>
      <c r="R11" s="8"/>
      <c r="S11" s="334"/>
      <c r="T11" s="334"/>
      <c r="U11" s="8"/>
      <c r="V11" s="8"/>
      <c r="W11" s="334"/>
      <c r="X11" s="334"/>
      <c r="Y11" s="8"/>
      <c r="Z11" s="8"/>
      <c r="AA11" s="332"/>
      <c r="AB11" s="332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86"/>
      <c r="G12" s="386"/>
      <c r="H12" s="8"/>
      <c r="I12" s="8"/>
      <c r="J12" s="334"/>
      <c r="K12" s="334"/>
      <c r="L12" s="8"/>
      <c r="M12" s="8"/>
      <c r="N12" s="334"/>
      <c r="O12" s="334"/>
      <c r="P12" s="9"/>
      <c r="Q12" s="8"/>
      <c r="R12" s="8"/>
      <c r="S12" s="334"/>
      <c r="T12" s="334"/>
      <c r="U12" s="8"/>
      <c r="V12" s="8"/>
      <c r="W12" s="334"/>
      <c r="X12" s="334"/>
      <c r="Y12" s="8"/>
      <c r="Z12" s="8"/>
      <c r="AA12" s="332"/>
      <c r="AB12" s="332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86"/>
      <c r="G13" s="386"/>
      <c r="H13" s="9"/>
      <c r="I13" s="9"/>
      <c r="J13" s="334"/>
      <c r="K13" s="334"/>
      <c r="L13" s="9"/>
      <c r="M13" s="9"/>
      <c r="N13" s="334"/>
      <c r="O13" s="334"/>
      <c r="P13" s="9"/>
      <c r="Q13" s="9"/>
      <c r="R13" s="9"/>
      <c r="S13" s="334"/>
      <c r="T13" s="334"/>
      <c r="U13" s="9"/>
      <c r="V13" s="9"/>
      <c r="W13" s="334"/>
      <c r="X13" s="334"/>
      <c r="Y13" s="9"/>
      <c r="Z13" s="9"/>
      <c r="AA13" s="332"/>
      <c r="AB13" s="332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86"/>
      <c r="G14" s="386"/>
      <c r="H14" s="9"/>
      <c r="I14" s="9"/>
      <c r="J14" s="334"/>
      <c r="K14" s="334"/>
      <c r="L14" s="9"/>
      <c r="M14" s="9"/>
      <c r="N14" s="334"/>
      <c r="O14" s="334"/>
      <c r="P14" s="9"/>
      <c r="Q14" s="9"/>
      <c r="R14" s="9"/>
      <c r="S14" s="334"/>
      <c r="T14" s="334"/>
      <c r="U14" s="9"/>
      <c r="V14" s="9"/>
      <c r="W14" s="334"/>
      <c r="X14" s="334"/>
      <c r="Y14" s="9"/>
      <c r="Z14" s="9"/>
      <c r="AA14" s="332"/>
      <c r="AB14" s="332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67" t="str">
        <f>F7</f>
        <v>Ｊ－ＳＰＯＲＴＳＦＯＯＴＢＡＬＬＣＬＵＢＵ－１２</v>
      </c>
      <c r="H16" s="367"/>
      <c r="I16" s="367"/>
      <c r="J16" s="367"/>
      <c r="K16" s="367"/>
      <c r="L16" s="367"/>
      <c r="M16" s="367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岩舟ＪＦＣ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67"/>
      <c r="H17" s="367"/>
      <c r="I17" s="367"/>
      <c r="J17" s="367"/>
      <c r="K17" s="367"/>
      <c r="L17" s="367"/>
      <c r="M17" s="367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熟田フットボールクラブ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大谷北ＦＣフォルテ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67" t="str">
        <f>F7</f>
        <v>Ｊ－ＳＰＯＲＴＳＦＯＯＴＢＡＬＬＣＬＵＢＵ－１２</v>
      </c>
      <c r="H22" s="367"/>
      <c r="I22" s="367"/>
      <c r="J22" s="367"/>
      <c r="K22" s="367"/>
      <c r="L22" s="367"/>
      <c r="M22" s="367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細谷サッカークラブ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67"/>
      <c r="H23" s="367"/>
      <c r="I23" s="367"/>
      <c r="J23" s="367"/>
      <c r="K23" s="367"/>
      <c r="L23" s="367"/>
      <c r="M23" s="367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熟田フットボールクラブ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清原サッカースポーツ少年団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岩舟ＪＦＣ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細谷サッカークラブ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大谷北ＦＣフォルテ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清原サッカースポーツ少年団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Q</v>
      </c>
      <c r="D34" s="347"/>
      <c r="E34" s="347"/>
      <c r="F34" s="348"/>
      <c r="G34" s="308" t="str">
        <f>C36</f>
        <v>Ｊ－ＳＰＯＲＴＳＦＯＯＴＢＡＬＬＣＬＵＢＵ－１２</v>
      </c>
      <c r="H34" s="309"/>
      <c r="I34" s="298" t="str">
        <f>C38</f>
        <v>岩舟ＪＦＣ</v>
      </c>
      <c r="J34" s="299"/>
      <c r="K34" s="298" t="str">
        <f>C40</f>
        <v>細谷サッカークラブ</v>
      </c>
      <c r="L34" s="29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QQ</v>
      </c>
      <c r="S34" s="313"/>
      <c r="T34" s="313"/>
      <c r="U34" s="314"/>
      <c r="V34" s="368" t="str">
        <f>R36</f>
        <v>熟田フットボールクラブ</v>
      </c>
      <c r="W34" s="369"/>
      <c r="X34" s="298" t="str">
        <f>R38</f>
        <v>大谷北ＦＣフォルテ</v>
      </c>
      <c r="Y34" s="299"/>
      <c r="Z34" s="308" t="str">
        <f>R40</f>
        <v>清原サッカースポーツ少年団</v>
      </c>
      <c r="AA34" s="309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10"/>
      <c r="H35" s="311"/>
      <c r="I35" s="300"/>
      <c r="J35" s="301"/>
      <c r="K35" s="300"/>
      <c r="L35" s="301"/>
      <c r="M35" s="345"/>
      <c r="N35" s="345"/>
      <c r="O35" s="345"/>
      <c r="P35" s="345"/>
      <c r="R35" s="315"/>
      <c r="S35" s="316"/>
      <c r="T35" s="316"/>
      <c r="U35" s="317"/>
      <c r="V35" s="370"/>
      <c r="W35" s="371"/>
      <c r="X35" s="300"/>
      <c r="Y35" s="301"/>
      <c r="Z35" s="310"/>
      <c r="AA35" s="311"/>
      <c r="AB35" s="345"/>
      <c r="AC35" s="345"/>
      <c r="AD35" s="345"/>
      <c r="AE35" s="345"/>
    </row>
    <row r="36" spans="1:33" ht="20.100000000000001" customHeight="1">
      <c r="C36" s="387" t="str">
        <f>F7</f>
        <v>Ｊ－ＳＰＯＲＴＳＦＯＯＴＢＡＬＬＣＬＵＢＵ－１２</v>
      </c>
      <c r="D36" s="388"/>
      <c r="E36" s="388"/>
      <c r="F36" s="389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熟田フットボールクラブ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90"/>
      <c r="D37" s="391"/>
      <c r="E37" s="391"/>
      <c r="F37" s="392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岩舟ＪＦＣ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大谷北ＦＣフォルテ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細谷サッカークラブ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清原サッカースポーツ少年団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608</v>
      </c>
      <c r="O44" s="323"/>
      <c r="P44" s="323"/>
      <c r="Q44" s="323"/>
      <c r="R44" s="323"/>
      <c r="T44" s="321" t="s">
        <v>609</v>
      </c>
      <c r="U44" s="321"/>
      <c r="V44" s="321"/>
      <c r="W44" s="321"/>
      <c r="X44" s="324" t="str">
        <f>U12組合せ①!T34</f>
        <v>五十部運動公園サッカー場A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610</v>
      </c>
      <c r="K46" s="327"/>
      <c r="W46" s="327" t="s">
        <v>611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2" t="str">
        <f>U12組合せ①!U38</f>
        <v>宇都宮フットボールクラブジュニア</v>
      </c>
      <c r="G50" s="332"/>
      <c r="H50" s="8"/>
      <c r="I50" s="8"/>
      <c r="J50" s="334" t="str">
        <f>U12組合せ①!W38</f>
        <v>Ｎ　Ｆ　Ｃ</v>
      </c>
      <c r="K50" s="334"/>
      <c r="L50" s="8"/>
      <c r="M50" s="8"/>
      <c r="N50" s="334" t="str">
        <f>U12組合せ①!Y38</f>
        <v>ＦＣ中村Ｂ</v>
      </c>
      <c r="O50" s="334"/>
      <c r="P50" s="9"/>
      <c r="Q50" s="8"/>
      <c r="R50" s="8"/>
      <c r="S50" s="364" t="str">
        <f>U12組合せ①!AB38</f>
        <v>ＦＣ真岡２１ファンタジーＵ－１２</v>
      </c>
      <c r="T50" s="364"/>
      <c r="U50" s="8"/>
      <c r="V50" s="8"/>
      <c r="W50" s="364" t="str">
        <f>U12組合せ①!AD38</f>
        <v>大山フットボールクラブアミーゴ</v>
      </c>
      <c r="X50" s="364"/>
      <c r="Y50" s="8"/>
      <c r="Z50" s="8"/>
      <c r="AA50" s="335" t="str">
        <f>U12組合せ①!AF38</f>
        <v>足利サッカークラブジュニアＵー１１</v>
      </c>
      <c r="AB50" s="335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2"/>
      <c r="G51" s="332"/>
      <c r="H51" s="8"/>
      <c r="I51" s="8"/>
      <c r="J51" s="334"/>
      <c r="K51" s="334"/>
      <c r="L51" s="8"/>
      <c r="M51" s="8"/>
      <c r="N51" s="334"/>
      <c r="O51" s="334"/>
      <c r="P51" s="9"/>
      <c r="Q51" s="8"/>
      <c r="R51" s="8"/>
      <c r="S51" s="364"/>
      <c r="T51" s="364"/>
      <c r="U51" s="8"/>
      <c r="V51" s="8"/>
      <c r="W51" s="364"/>
      <c r="X51" s="364"/>
      <c r="Y51" s="8"/>
      <c r="Z51" s="8"/>
      <c r="AA51" s="335"/>
      <c r="AB51" s="335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2"/>
      <c r="G52" s="332"/>
      <c r="H52" s="8"/>
      <c r="I52" s="8"/>
      <c r="J52" s="334"/>
      <c r="K52" s="334"/>
      <c r="L52" s="8"/>
      <c r="M52" s="8"/>
      <c r="N52" s="334"/>
      <c r="O52" s="334"/>
      <c r="P52" s="9"/>
      <c r="Q52" s="8"/>
      <c r="R52" s="8"/>
      <c r="S52" s="364"/>
      <c r="T52" s="364"/>
      <c r="U52" s="8"/>
      <c r="V52" s="8"/>
      <c r="W52" s="364"/>
      <c r="X52" s="364"/>
      <c r="Y52" s="8"/>
      <c r="Z52" s="8"/>
      <c r="AA52" s="335"/>
      <c r="AB52" s="335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2"/>
      <c r="G53" s="332"/>
      <c r="H53" s="8"/>
      <c r="I53" s="8"/>
      <c r="J53" s="334"/>
      <c r="K53" s="334"/>
      <c r="L53" s="8"/>
      <c r="M53" s="8"/>
      <c r="N53" s="334"/>
      <c r="O53" s="334"/>
      <c r="P53" s="9"/>
      <c r="Q53" s="8"/>
      <c r="R53" s="8"/>
      <c r="S53" s="364"/>
      <c r="T53" s="364"/>
      <c r="U53" s="8"/>
      <c r="V53" s="8"/>
      <c r="W53" s="364"/>
      <c r="X53" s="364"/>
      <c r="Y53" s="8"/>
      <c r="Z53" s="8"/>
      <c r="AA53" s="335"/>
      <c r="AB53" s="335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2"/>
      <c r="G54" s="332"/>
      <c r="H54" s="8"/>
      <c r="I54" s="8"/>
      <c r="J54" s="334"/>
      <c r="K54" s="334"/>
      <c r="L54" s="8"/>
      <c r="M54" s="8"/>
      <c r="N54" s="334"/>
      <c r="O54" s="334"/>
      <c r="P54" s="9"/>
      <c r="Q54" s="8"/>
      <c r="R54" s="8"/>
      <c r="S54" s="364"/>
      <c r="T54" s="364"/>
      <c r="U54" s="8"/>
      <c r="V54" s="8"/>
      <c r="W54" s="364"/>
      <c r="X54" s="364"/>
      <c r="Y54" s="8"/>
      <c r="Z54" s="8"/>
      <c r="AA54" s="335"/>
      <c r="AB54" s="335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2"/>
      <c r="G55" s="332"/>
      <c r="H55" s="8"/>
      <c r="I55" s="8"/>
      <c r="J55" s="334"/>
      <c r="K55" s="334"/>
      <c r="L55" s="8"/>
      <c r="M55" s="8"/>
      <c r="N55" s="334"/>
      <c r="O55" s="334"/>
      <c r="P55" s="9"/>
      <c r="Q55" s="8"/>
      <c r="R55" s="8"/>
      <c r="S55" s="364"/>
      <c r="T55" s="364"/>
      <c r="U55" s="8"/>
      <c r="V55" s="8"/>
      <c r="W55" s="364"/>
      <c r="X55" s="364"/>
      <c r="Y55" s="8"/>
      <c r="Z55" s="8"/>
      <c r="AA55" s="335"/>
      <c r="AB55" s="335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2"/>
      <c r="G56" s="332"/>
      <c r="H56" s="9"/>
      <c r="I56" s="9"/>
      <c r="J56" s="334"/>
      <c r="K56" s="334"/>
      <c r="L56" s="9"/>
      <c r="M56" s="9"/>
      <c r="N56" s="334"/>
      <c r="O56" s="334"/>
      <c r="P56" s="9"/>
      <c r="Q56" s="9"/>
      <c r="R56" s="9"/>
      <c r="S56" s="364"/>
      <c r="T56" s="364"/>
      <c r="U56" s="9"/>
      <c r="V56" s="9"/>
      <c r="W56" s="364"/>
      <c r="X56" s="364"/>
      <c r="Y56" s="9"/>
      <c r="Z56" s="9"/>
      <c r="AA56" s="335"/>
      <c r="AB56" s="335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2"/>
      <c r="G57" s="332"/>
      <c r="H57" s="9"/>
      <c r="I57" s="9"/>
      <c r="J57" s="334"/>
      <c r="K57" s="334"/>
      <c r="L57" s="9"/>
      <c r="M57" s="9"/>
      <c r="N57" s="334"/>
      <c r="O57" s="334"/>
      <c r="P57" s="9"/>
      <c r="Q57" s="9"/>
      <c r="R57" s="9"/>
      <c r="S57" s="364"/>
      <c r="T57" s="364"/>
      <c r="U57" s="9"/>
      <c r="V57" s="9"/>
      <c r="W57" s="364"/>
      <c r="X57" s="364"/>
      <c r="Y57" s="9"/>
      <c r="Z57" s="9"/>
      <c r="AA57" s="335"/>
      <c r="AB57" s="335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67" t="str">
        <f>F50</f>
        <v>宇都宮フットボールクラブジュニア</v>
      </c>
      <c r="H59" s="367"/>
      <c r="I59" s="367"/>
      <c r="J59" s="367"/>
      <c r="K59" s="367"/>
      <c r="L59" s="367"/>
      <c r="M59" s="367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Ｎ　Ｆ　Ｃ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67"/>
      <c r="H60" s="367"/>
      <c r="I60" s="367"/>
      <c r="J60" s="367"/>
      <c r="K60" s="367"/>
      <c r="L60" s="367"/>
      <c r="M60" s="367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ＦＣ真岡２１ファンタジーＵ－１２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67" t="str">
        <f>W50</f>
        <v>大山フットボールクラブアミーゴ</v>
      </c>
      <c r="V62" s="367"/>
      <c r="W62" s="367"/>
      <c r="X62" s="367"/>
      <c r="Y62" s="367"/>
      <c r="Z62" s="367"/>
      <c r="AA62" s="367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67"/>
      <c r="V63" s="367"/>
      <c r="W63" s="367"/>
      <c r="X63" s="367"/>
      <c r="Y63" s="367"/>
      <c r="Z63" s="367"/>
      <c r="AA63" s="367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67" t="str">
        <f>F50</f>
        <v>宇都宮フットボールクラブジュニア</v>
      </c>
      <c r="H65" s="367"/>
      <c r="I65" s="367"/>
      <c r="J65" s="367"/>
      <c r="K65" s="367"/>
      <c r="L65" s="367"/>
      <c r="M65" s="367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ＦＣ中村Ｂ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67"/>
      <c r="H66" s="367"/>
      <c r="I66" s="367"/>
      <c r="J66" s="367"/>
      <c r="K66" s="367"/>
      <c r="L66" s="367"/>
      <c r="M66" s="367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ＦＣ真岡２１ファンタジーＵ－１２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足利サッカークラブジュニアＵー１１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Ｎ　Ｆ　Ｃ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ＦＣ中村Ｂ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67" t="str">
        <f>W50</f>
        <v>大山フットボールクラブアミーゴ</v>
      </c>
      <c r="H74" s="367"/>
      <c r="I74" s="367"/>
      <c r="J74" s="367"/>
      <c r="K74" s="367"/>
      <c r="L74" s="367"/>
      <c r="M74" s="367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足利サッカークラブジュニアＵー１１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67"/>
      <c r="H75" s="367"/>
      <c r="I75" s="367"/>
      <c r="J75" s="367"/>
      <c r="K75" s="367"/>
      <c r="L75" s="367"/>
      <c r="M75" s="367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R</v>
      </c>
      <c r="D77" s="347"/>
      <c r="E77" s="347"/>
      <c r="F77" s="348"/>
      <c r="G77" s="282" t="str">
        <f>C79</f>
        <v>宇都宮フットボールクラブジュニア</v>
      </c>
      <c r="H77" s="283"/>
      <c r="I77" s="302" t="str">
        <f>C81</f>
        <v>Ｎ　Ｆ　Ｃ</v>
      </c>
      <c r="J77" s="304"/>
      <c r="K77" s="298" t="str">
        <f>C83</f>
        <v>ＦＣ中村Ｂ</v>
      </c>
      <c r="L77" s="299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RR</v>
      </c>
      <c r="S77" s="313"/>
      <c r="T77" s="313"/>
      <c r="U77" s="314"/>
      <c r="V77" s="368" t="str">
        <f>R79</f>
        <v>ＦＣ真岡２１ファンタジーＵ－１２</v>
      </c>
      <c r="W77" s="369"/>
      <c r="X77" s="368" t="str">
        <f>R81</f>
        <v>大山フットボールクラブアミーゴ</v>
      </c>
      <c r="Y77" s="369"/>
      <c r="Z77" s="308" t="str">
        <f>R83</f>
        <v>足利サッカークラブジュニアＵー１１</v>
      </c>
      <c r="AA77" s="30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284"/>
      <c r="H78" s="285"/>
      <c r="I78" s="305"/>
      <c r="J78" s="307"/>
      <c r="K78" s="300"/>
      <c r="L78" s="301"/>
      <c r="M78" s="345"/>
      <c r="N78" s="345"/>
      <c r="O78" s="345"/>
      <c r="P78" s="345"/>
      <c r="R78" s="315"/>
      <c r="S78" s="316"/>
      <c r="T78" s="316"/>
      <c r="U78" s="317"/>
      <c r="V78" s="370"/>
      <c r="W78" s="371"/>
      <c r="X78" s="370"/>
      <c r="Y78" s="371"/>
      <c r="Z78" s="310"/>
      <c r="AA78" s="311"/>
      <c r="AB78" s="345"/>
      <c r="AC78" s="345"/>
      <c r="AD78" s="345"/>
      <c r="AE78" s="345"/>
    </row>
    <row r="79" spans="1:33" ht="20.100000000000001" customHeight="1">
      <c r="C79" s="346" t="str">
        <f>F50</f>
        <v>宇都宮フットボールクラブジュニア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ＦＣ真岡２１ファンタジーＵ－１２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Ｎ　Ｆ　Ｃ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大山フットボールクラブアミーゴ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ＦＣ中村Ｂ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足利サッカークラブジュニアＵー１１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612</v>
      </c>
      <c r="O1" s="323"/>
      <c r="P1" s="323"/>
      <c r="Q1" s="323"/>
      <c r="R1" s="323"/>
      <c r="T1" s="321" t="s">
        <v>613</v>
      </c>
      <c r="U1" s="321"/>
      <c r="V1" s="321"/>
      <c r="W1" s="321"/>
      <c r="X1" s="324" t="str">
        <f>U12組合せ①!AL34</f>
        <v>大松山運動公園多目的グランドA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614</v>
      </c>
      <c r="K3" s="327"/>
      <c r="W3" s="327" t="s">
        <v>615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U12組合せ①!AM38</f>
        <v>三島Ｂｅａｓｔ</v>
      </c>
      <c r="G7" s="334"/>
      <c r="H7" s="8"/>
      <c r="I7" s="8"/>
      <c r="J7" s="393" t="str">
        <f>U12組合せ①!AO38</f>
        <v>ＪＦＣ　足利ラトゥール</v>
      </c>
      <c r="K7" s="393"/>
      <c r="L7" s="8"/>
      <c r="M7" s="8"/>
      <c r="N7" s="334" t="str">
        <f>U12組合せ①!AQ38</f>
        <v>鹿沼西ＦＣ</v>
      </c>
      <c r="O7" s="334"/>
      <c r="P7" s="9"/>
      <c r="Q7" s="8"/>
      <c r="R7" s="8"/>
      <c r="S7" s="334" t="str">
        <f>U12組合せ①!AT38</f>
        <v>ボンジボーラ栃木</v>
      </c>
      <c r="T7" s="334"/>
      <c r="U7" s="8"/>
      <c r="V7" s="8"/>
      <c r="W7" s="332" t="str">
        <f>U12組合せ①!AV38</f>
        <v>ＹＵＺＵＨＡ　ＦＣ　ジュニア</v>
      </c>
      <c r="X7" s="332"/>
      <c r="Y7" s="8"/>
      <c r="Z7" s="8"/>
      <c r="AA7" s="334" t="str">
        <f>U12組合せ①!AX38</f>
        <v>石橋ＦＣ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93"/>
      <c r="K8" s="393"/>
      <c r="L8" s="8"/>
      <c r="M8" s="8"/>
      <c r="N8" s="334"/>
      <c r="O8" s="334"/>
      <c r="P8" s="9"/>
      <c r="Q8" s="8"/>
      <c r="R8" s="8"/>
      <c r="S8" s="334"/>
      <c r="T8" s="334"/>
      <c r="U8" s="8"/>
      <c r="V8" s="8"/>
      <c r="W8" s="332"/>
      <c r="X8" s="332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93"/>
      <c r="K9" s="393"/>
      <c r="L9" s="8"/>
      <c r="M9" s="8"/>
      <c r="N9" s="334"/>
      <c r="O9" s="334"/>
      <c r="P9" s="9"/>
      <c r="Q9" s="8"/>
      <c r="R9" s="8"/>
      <c r="S9" s="334"/>
      <c r="T9" s="334"/>
      <c r="U9" s="8"/>
      <c r="V9" s="8"/>
      <c r="W9" s="332"/>
      <c r="X9" s="332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93"/>
      <c r="K10" s="393"/>
      <c r="L10" s="8"/>
      <c r="M10" s="8"/>
      <c r="N10" s="334"/>
      <c r="O10" s="334"/>
      <c r="P10" s="9"/>
      <c r="Q10" s="8"/>
      <c r="R10" s="8"/>
      <c r="S10" s="334"/>
      <c r="T10" s="334"/>
      <c r="U10" s="8"/>
      <c r="V10" s="8"/>
      <c r="W10" s="332"/>
      <c r="X10" s="332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93"/>
      <c r="K11" s="393"/>
      <c r="L11" s="8"/>
      <c r="M11" s="8"/>
      <c r="N11" s="334"/>
      <c r="O11" s="334"/>
      <c r="P11" s="9"/>
      <c r="Q11" s="8"/>
      <c r="R11" s="8"/>
      <c r="S11" s="334"/>
      <c r="T11" s="334"/>
      <c r="U11" s="8"/>
      <c r="V11" s="8"/>
      <c r="W11" s="332"/>
      <c r="X11" s="332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93"/>
      <c r="K12" s="393"/>
      <c r="L12" s="8"/>
      <c r="M12" s="8"/>
      <c r="N12" s="334"/>
      <c r="O12" s="334"/>
      <c r="P12" s="9"/>
      <c r="Q12" s="8"/>
      <c r="R12" s="8"/>
      <c r="S12" s="334"/>
      <c r="T12" s="334"/>
      <c r="U12" s="8"/>
      <c r="V12" s="8"/>
      <c r="W12" s="332"/>
      <c r="X12" s="332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93"/>
      <c r="K13" s="393"/>
      <c r="L13" s="9"/>
      <c r="M13" s="9"/>
      <c r="N13" s="334"/>
      <c r="O13" s="334"/>
      <c r="P13" s="9"/>
      <c r="Q13" s="9"/>
      <c r="R13" s="9"/>
      <c r="S13" s="334"/>
      <c r="T13" s="334"/>
      <c r="U13" s="9"/>
      <c r="V13" s="9"/>
      <c r="W13" s="332"/>
      <c r="X13" s="332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93"/>
      <c r="K14" s="393"/>
      <c r="L14" s="9"/>
      <c r="M14" s="9"/>
      <c r="N14" s="334"/>
      <c r="O14" s="334"/>
      <c r="P14" s="9"/>
      <c r="Q14" s="9"/>
      <c r="R14" s="9"/>
      <c r="S14" s="334"/>
      <c r="T14" s="334"/>
      <c r="U14" s="9"/>
      <c r="V14" s="9"/>
      <c r="W14" s="332"/>
      <c r="X14" s="332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三島Ｂｅａｓｔ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ＪＦＣ　足利ラトゥール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ボンジボーラ栃木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ＹＵＺＵＨＡ　ＦＣ　ジュニア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三島Ｂｅａｓｔ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鹿沼西ＦＣ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ボンジボーラ栃木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石橋ＦＣ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ＪＦＣ　足利ラトゥール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鹿沼西ＦＣ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ＹＵＺＵＨＡ　ＦＣ　ジュニア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石橋ＦＣ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S</v>
      </c>
      <c r="D34" s="347"/>
      <c r="E34" s="347"/>
      <c r="F34" s="348"/>
      <c r="G34" s="282" t="str">
        <f>C36</f>
        <v>三島Ｂｅａｓｔ</v>
      </c>
      <c r="H34" s="283"/>
      <c r="I34" s="282" t="str">
        <f>C38</f>
        <v>ＪＦＣ　足利ラトゥール</v>
      </c>
      <c r="J34" s="283"/>
      <c r="K34" s="282" t="str">
        <f>C40</f>
        <v>鹿沼西ＦＣ</v>
      </c>
      <c r="L34" s="283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SS</v>
      </c>
      <c r="S34" s="313"/>
      <c r="T34" s="313"/>
      <c r="U34" s="314"/>
      <c r="V34" s="282" t="str">
        <f>R36</f>
        <v>ボンジボーラ栃木</v>
      </c>
      <c r="W34" s="283"/>
      <c r="X34" s="368" t="str">
        <f>R38</f>
        <v>ＹＵＺＵＨＡ　ＦＣ　ジュニア</v>
      </c>
      <c r="Y34" s="369"/>
      <c r="Z34" s="302" t="str">
        <f>R40</f>
        <v>石橋ＦＣ</v>
      </c>
      <c r="AA34" s="304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284"/>
      <c r="H35" s="285"/>
      <c r="I35" s="284"/>
      <c r="J35" s="285"/>
      <c r="K35" s="284"/>
      <c r="L35" s="285"/>
      <c r="M35" s="345"/>
      <c r="N35" s="345"/>
      <c r="O35" s="345"/>
      <c r="P35" s="345"/>
      <c r="R35" s="315"/>
      <c r="S35" s="316"/>
      <c r="T35" s="316"/>
      <c r="U35" s="317"/>
      <c r="V35" s="284"/>
      <c r="W35" s="285"/>
      <c r="X35" s="370"/>
      <c r="Y35" s="371"/>
      <c r="Z35" s="305"/>
      <c r="AA35" s="307"/>
      <c r="AB35" s="345"/>
      <c r="AC35" s="345"/>
      <c r="AD35" s="345"/>
      <c r="AE35" s="345"/>
    </row>
    <row r="36" spans="1:33" ht="20.100000000000001" customHeight="1">
      <c r="C36" s="346" t="str">
        <f>F7</f>
        <v>三島Ｂｅａｓｔ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ボンジボーラ栃木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ＪＦＣ　足利ラトゥール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ＹＵＺＵＨＡ　ＦＣ　ジュニア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鹿沼西ＦＣ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石橋ＦＣ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616</v>
      </c>
      <c r="O44" s="323"/>
      <c r="P44" s="323"/>
      <c r="Q44" s="323"/>
      <c r="R44" s="323"/>
      <c r="T44" s="321" t="s">
        <v>617</v>
      </c>
      <c r="U44" s="321"/>
      <c r="V44" s="321"/>
      <c r="W44" s="321"/>
      <c r="X44" s="324" t="str">
        <f>U12組合せ①!BD34</f>
        <v>大松山運動公園多目的グランドB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618</v>
      </c>
      <c r="K46" s="327"/>
      <c r="W46" s="327" t="s">
        <v>619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4" t="str">
        <f>U12組合せ①!BE38</f>
        <v>おおぞらＳＣスカイ</v>
      </c>
      <c r="G50" s="334"/>
      <c r="H50" s="8"/>
      <c r="I50" s="8"/>
      <c r="J50" s="365" t="str">
        <f>U12組合せ①!BG38</f>
        <v>栃木サッカークラブ　Ｕ－１２</v>
      </c>
      <c r="K50" s="365"/>
      <c r="L50" s="8"/>
      <c r="M50" s="8"/>
      <c r="N50" s="386" t="str">
        <f>U12組合せ①!BI38</f>
        <v>フットボールクラブガナドール大田原Ｕ１２</v>
      </c>
      <c r="O50" s="386"/>
      <c r="P50" s="9"/>
      <c r="Q50" s="8"/>
      <c r="R50" s="8"/>
      <c r="S50" s="334" t="str">
        <f>U12組合せ①!BL38</f>
        <v>ＦＣプリメーロ</v>
      </c>
      <c r="T50" s="334"/>
      <c r="U50" s="8"/>
      <c r="V50" s="8"/>
      <c r="W50" s="334" t="str">
        <f>U12組合せ①!BN38</f>
        <v>西原ＦＣ</v>
      </c>
      <c r="X50" s="334"/>
      <c r="Y50" s="8"/>
      <c r="Z50" s="8"/>
      <c r="AA50" s="334" t="str">
        <f>U12組合せ①!BP38</f>
        <v>国分寺サッカークラブ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4"/>
      <c r="G51" s="334"/>
      <c r="H51" s="8"/>
      <c r="I51" s="8"/>
      <c r="J51" s="365"/>
      <c r="K51" s="365"/>
      <c r="L51" s="8"/>
      <c r="M51" s="8"/>
      <c r="N51" s="386"/>
      <c r="O51" s="386"/>
      <c r="P51" s="9"/>
      <c r="Q51" s="8"/>
      <c r="R51" s="8"/>
      <c r="S51" s="334"/>
      <c r="T51" s="334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4"/>
      <c r="G52" s="334"/>
      <c r="H52" s="8"/>
      <c r="I52" s="8"/>
      <c r="J52" s="365"/>
      <c r="K52" s="365"/>
      <c r="L52" s="8"/>
      <c r="M52" s="8"/>
      <c r="N52" s="386"/>
      <c r="O52" s="386"/>
      <c r="P52" s="9"/>
      <c r="Q52" s="8"/>
      <c r="R52" s="8"/>
      <c r="S52" s="334"/>
      <c r="T52" s="334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4"/>
      <c r="G53" s="334"/>
      <c r="H53" s="8"/>
      <c r="I53" s="8"/>
      <c r="J53" s="365"/>
      <c r="K53" s="365"/>
      <c r="L53" s="8"/>
      <c r="M53" s="8"/>
      <c r="N53" s="386"/>
      <c r="O53" s="386"/>
      <c r="P53" s="9"/>
      <c r="Q53" s="8"/>
      <c r="R53" s="8"/>
      <c r="S53" s="334"/>
      <c r="T53" s="334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4"/>
      <c r="G54" s="334"/>
      <c r="H54" s="8"/>
      <c r="I54" s="8"/>
      <c r="J54" s="365"/>
      <c r="K54" s="365"/>
      <c r="L54" s="8"/>
      <c r="M54" s="8"/>
      <c r="N54" s="386"/>
      <c r="O54" s="386"/>
      <c r="P54" s="9"/>
      <c r="Q54" s="8"/>
      <c r="R54" s="8"/>
      <c r="S54" s="334"/>
      <c r="T54" s="334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4"/>
      <c r="G55" s="334"/>
      <c r="H55" s="8"/>
      <c r="I55" s="8"/>
      <c r="J55" s="365"/>
      <c r="K55" s="365"/>
      <c r="L55" s="8"/>
      <c r="M55" s="8"/>
      <c r="N55" s="386"/>
      <c r="O55" s="386"/>
      <c r="P55" s="9"/>
      <c r="Q55" s="8"/>
      <c r="R55" s="8"/>
      <c r="S55" s="334"/>
      <c r="T55" s="334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4"/>
      <c r="G56" s="334"/>
      <c r="H56" s="9"/>
      <c r="I56" s="9"/>
      <c r="J56" s="365"/>
      <c r="K56" s="365"/>
      <c r="L56" s="9"/>
      <c r="M56" s="9"/>
      <c r="N56" s="386"/>
      <c r="O56" s="386"/>
      <c r="P56" s="9"/>
      <c r="Q56" s="9"/>
      <c r="R56" s="9"/>
      <c r="S56" s="334"/>
      <c r="T56" s="334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4"/>
      <c r="G57" s="334"/>
      <c r="H57" s="9"/>
      <c r="I57" s="9"/>
      <c r="J57" s="365"/>
      <c r="K57" s="365"/>
      <c r="L57" s="9"/>
      <c r="M57" s="9"/>
      <c r="N57" s="386"/>
      <c r="O57" s="386"/>
      <c r="P57" s="9"/>
      <c r="Q57" s="9"/>
      <c r="R57" s="9"/>
      <c r="S57" s="334"/>
      <c r="T57" s="334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おおぞらＳＣスカイ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栃木サッカークラブ　Ｕ－１２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ＦＣプリメーロ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西原ＦＣ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おおぞらＳＣスカイ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フットボールクラブガナドール大田原Ｕ１２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ＦＣプリメーロ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国分寺サッカークラブ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栃木サッカークラブ　Ｕ－１２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フットボールクラブガナドール大田原Ｕ１２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西原ＦＣ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国分寺サッカークラブ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T</v>
      </c>
      <c r="D77" s="347"/>
      <c r="E77" s="347"/>
      <c r="F77" s="348"/>
      <c r="G77" s="302" t="str">
        <f>C79</f>
        <v>おおぞらＳＣスカイ</v>
      </c>
      <c r="H77" s="304"/>
      <c r="I77" s="308" t="str">
        <f>C81</f>
        <v>栃木サッカークラブ　Ｕ－１２</v>
      </c>
      <c r="J77" s="309"/>
      <c r="K77" s="308" t="str">
        <f>C83</f>
        <v>フットボールクラブガナドール大田原Ｕ１２</v>
      </c>
      <c r="L77" s="309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TT</v>
      </c>
      <c r="S77" s="313"/>
      <c r="T77" s="313"/>
      <c r="U77" s="314"/>
      <c r="V77" s="302" t="str">
        <f>R79</f>
        <v>ＦＣプリメーロ</v>
      </c>
      <c r="W77" s="304"/>
      <c r="X77" s="302" t="str">
        <f>R81</f>
        <v>西原ＦＣ</v>
      </c>
      <c r="Y77" s="304"/>
      <c r="Z77" s="282" t="str">
        <f>R83</f>
        <v>国分寺サッカークラブ</v>
      </c>
      <c r="AA77" s="283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5"/>
      <c r="H78" s="307"/>
      <c r="I78" s="310"/>
      <c r="J78" s="311"/>
      <c r="K78" s="310"/>
      <c r="L78" s="311"/>
      <c r="M78" s="345"/>
      <c r="N78" s="345"/>
      <c r="O78" s="345"/>
      <c r="P78" s="345"/>
      <c r="R78" s="315"/>
      <c r="S78" s="316"/>
      <c r="T78" s="316"/>
      <c r="U78" s="317"/>
      <c r="V78" s="305"/>
      <c r="W78" s="307"/>
      <c r="X78" s="305"/>
      <c r="Y78" s="307"/>
      <c r="Z78" s="284"/>
      <c r="AA78" s="285"/>
      <c r="AB78" s="345"/>
      <c r="AC78" s="345"/>
      <c r="AD78" s="345"/>
      <c r="AE78" s="345"/>
    </row>
    <row r="79" spans="1:33" ht="20.100000000000001" customHeight="1">
      <c r="C79" s="346" t="str">
        <f>F50</f>
        <v>おおぞらＳＣスカイ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ＦＣプリメーロ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栃木サッカークラブ　Ｕ－１２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西原ＦＣ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フットボールクラブガナドール大田原Ｕ１２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国分寺サッカークラブ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620</v>
      </c>
      <c r="O1" s="323"/>
      <c r="P1" s="323"/>
      <c r="Q1" s="323"/>
      <c r="R1" s="323"/>
      <c r="T1" s="321" t="s">
        <v>621</v>
      </c>
      <c r="U1" s="321"/>
      <c r="V1" s="321"/>
      <c r="W1" s="321"/>
      <c r="X1" s="324" t="str">
        <f>U12組合せ①!B41</f>
        <v>けやき台公園サッカー場B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622</v>
      </c>
      <c r="K3" s="327"/>
      <c r="W3" s="327" t="s">
        <v>623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U12組合せ①!C45</f>
        <v>南イレブン</v>
      </c>
      <c r="G7" s="334"/>
      <c r="H7" s="8"/>
      <c r="I7" s="8"/>
      <c r="J7" s="332" t="str">
        <f>U12組合せ①!E45</f>
        <v>ＴＯＣＨＩＧＩ　ＫＯＵ　ＦＣ</v>
      </c>
      <c r="K7" s="332"/>
      <c r="L7" s="8"/>
      <c r="M7" s="8"/>
      <c r="N7" s="332" t="str">
        <f>U12組合せ①!G45</f>
        <v>ブラッドレスサッカークラブ</v>
      </c>
      <c r="O7" s="332"/>
      <c r="P7" s="9"/>
      <c r="Q7" s="8"/>
      <c r="R7" s="8"/>
      <c r="S7" s="334" t="str">
        <f>U12組合せ①!J45</f>
        <v>藤原ＦＣ</v>
      </c>
      <c r="T7" s="334"/>
      <c r="U7" s="8"/>
      <c r="V7" s="8"/>
      <c r="W7" s="334" t="str">
        <f>U12組合せ①!L45</f>
        <v>阿久津サッカークラブ</v>
      </c>
      <c r="X7" s="334"/>
      <c r="Y7" s="8"/>
      <c r="Z7" s="8"/>
      <c r="AA7" s="332" t="str">
        <f>U12組合せ①!N45</f>
        <v>真岡西サッカークラブブリッツ</v>
      </c>
      <c r="AB7" s="332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32"/>
      <c r="K8" s="332"/>
      <c r="L8" s="8"/>
      <c r="M8" s="8"/>
      <c r="N8" s="332"/>
      <c r="O8" s="332"/>
      <c r="P8" s="9"/>
      <c r="Q8" s="8"/>
      <c r="R8" s="8"/>
      <c r="S8" s="334"/>
      <c r="T8" s="334"/>
      <c r="U8" s="8"/>
      <c r="V8" s="8"/>
      <c r="W8" s="334"/>
      <c r="X8" s="334"/>
      <c r="Y8" s="8"/>
      <c r="Z8" s="8"/>
      <c r="AA8" s="332"/>
      <c r="AB8" s="332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32"/>
      <c r="K9" s="332"/>
      <c r="L9" s="8"/>
      <c r="M9" s="8"/>
      <c r="N9" s="332"/>
      <c r="O9" s="332"/>
      <c r="P9" s="9"/>
      <c r="Q9" s="8"/>
      <c r="R9" s="8"/>
      <c r="S9" s="334"/>
      <c r="T9" s="334"/>
      <c r="U9" s="8"/>
      <c r="V9" s="8"/>
      <c r="W9" s="334"/>
      <c r="X9" s="334"/>
      <c r="Y9" s="8"/>
      <c r="Z9" s="8"/>
      <c r="AA9" s="332"/>
      <c r="AB9" s="332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32"/>
      <c r="K10" s="332"/>
      <c r="L10" s="8"/>
      <c r="M10" s="8"/>
      <c r="N10" s="332"/>
      <c r="O10" s="332"/>
      <c r="P10" s="9"/>
      <c r="Q10" s="8"/>
      <c r="R10" s="8"/>
      <c r="S10" s="334"/>
      <c r="T10" s="334"/>
      <c r="U10" s="8"/>
      <c r="V10" s="8"/>
      <c r="W10" s="334"/>
      <c r="X10" s="334"/>
      <c r="Y10" s="8"/>
      <c r="Z10" s="8"/>
      <c r="AA10" s="332"/>
      <c r="AB10" s="332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32"/>
      <c r="K11" s="332"/>
      <c r="L11" s="8"/>
      <c r="M11" s="8"/>
      <c r="N11" s="332"/>
      <c r="O11" s="332"/>
      <c r="P11" s="9"/>
      <c r="Q11" s="8"/>
      <c r="R11" s="8"/>
      <c r="S11" s="334"/>
      <c r="T11" s="334"/>
      <c r="U11" s="8"/>
      <c r="V11" s="8"/>
      <c r="W11" s="334"/>
      <c r="X11" s="334"/>
      <c r="Y11" s="8"/>
      <c r="Z11" s="8"/>
      <c r="AA11" s="332"/>
      <c r="AB11" s="332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32"/>
      <c r="K12" s="332"/>
      <c r="L12" s="8"/>
      <c r="M12" s="8"/>
      <c r="N12" s="332"/>
      <c r="O12" s="332"/>
      <c r="P12" s="9"/>
      <c r="Q12" s="8"/>
      <c r="R12" s="8"/>
      <c r="S12" s="334"/>
      <c r="T12" s="334"/>
      <c r="U12" s="8"/>
      <c r="V12" s="8"/>
      <c r="W12" s="334"/>
      <c r="X12" s="334"/>
      <c r="Y12" s="8"/>
      <c r="Z12" s="8"/>
      <c r="AA12" s="332"/>
      <c r="AB12" s="332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32"/>
      <c r="K13" s="332"/>
      <c r="L13" s="9"/>
      <c r="M13" s="9"/>
      <c r="N13" s="332"/>
      <c r="O13" s="332"/>
      <c r="P13" s="9"/>
      <c r="Q13" s="9"/>
      <c r="R13" s="9"/>
      <c r="S13" s="334"/>
      <c r="T13" s="334"/>
      <c r="U13" s="9"/>
      <c r="V13" s="9"/>
      <c r="W13" s="334"/>
      <c r="X13" s="334"/>
      <c r="Y13" s="9"/>
      <c r="Z13" s="9"/>
      <c r="AA13" s="332"/>
      <c r="AB13" s="332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32"/>
      <c r="K14" s="332"/>
      <c r="L14" s="9"/>
      <c r="M14" s="9"/>
      <c r="N14" s="332"/>
      <c r="O14" s="332"/>
      <c r="P14" s="9"/>
      <c r="Q14" s="9"/>
      <c r="R14" s="9"/>
      <c r="S14" s="334"/>
      <c r="T14" s="334"/>
      <c r="U14" s="9"/>
      <c r="V14" s="9"/>
      <c r="W14" s="334"/>
      <c r="X14" s="334"/>
      <c r="Y14" s="9"/>
      <c r="Z14" s="9"/>
      <c r="AA14" s="332"/>
      <c r="AB14" s="332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南イレブン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ＴＯＣＨＩＧＩ　ＫＯＵ　ＦＣ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藤原ＦＣ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阿久津サッカークラブ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南イレブン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ブラッドレスサッカークラブ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藤原ＦＣ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真岡西サッカークラブブリッツ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ＴＯＣＨＩＧＩ　ＫＯＵ　ＦＣ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ブラッドレスサッカークラブ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阿久津サッカークラブ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真岡西サッカークラブブリッツ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U</v>
      </c>
      <c r="D34" s="347"/>
      <c r="E34" s="347"/>
      <c r="F34" s="348"/>
      <c r="G34" s="302" t="str">
        <f>C36</f>
        <v>南イレブン</v>
      </c>
      <c r="H34" s="304"/>
      <c r="I34" s="298" t="str">
        <f>C38</f>
        <v>ＴＯＣＨＩＧＩ　ＫＯＵ　ＦＣ</v>
      </c>
      <c r="J34" s="299"/>
      <c r="K34" s="308" t="str">
        <f>C40</f>
        <v>ブラッドレスサッカークラブ</v>
      </c>
      <c r="L34" s="30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UU</v>
      </c>
      <c r="S34" s="313"/>
      <c r="T34" s="313"/>
      <c r="U34" s="314"/>
      <c r="V34" s="302" t="str">
        <f>R36</f>
        <v>藤原ＦＣ</v>
      </c>
      <c r="W34" s="304"/>
      <c r="X34" s="282" t="str">
        <f>R38</f>
        <v>阿久津サッカークラブ</v>
      </c>
      <c r="Y34" s="283"/>
      <c r="Z34" s="308" t="str">
        <f>R40</f>
        <v>真岡西サッカークラブブリッツ</v>
      </c>
      <c r="AA34" s="309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05"/>
      <c r="H35" s="307"/>
      <c r="I35" s="300"/>
      <c r="J35" s="301"/>
      <c r="K35" s="310"/>
      <c r="L35" s="311"/>
      <c r="M35" s="345"/>
      <c r="N35" s="345"/>
      <c r="O35" s="345"/>
      <c r="P35" s="345"/>
      <c r="R35" s="315"/>
      <c r="S35" s="316"/>
      <c r="T35" s="316"/>
      <c r="U35" s="317"/>
      <c r="V35" s="305"/>
      <c r="W35" s="307"/>
      <c r="X35" s="284"/>
      <c r="Y35" s="285"/>
      <c r="Z35" s="310"/>
      <c r="AA35" s="311"/>
      <c r="AB35" s="345"/>
      <c r="AC35" s="345"/>
      <c r="AD35" s="345"/>
      <c r="AE35" s="345"/>
    </row>
    <row r="36" spans="1:33" ht="20.100000000000001" customHeight="1">
      <c r="C36" s="346" t="str">
        <f>F7</f>
        <v>南イレブン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藤原ＦＣ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ＴＯＣＨＩＧＩ　ＫＯＵ　ＦＣ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阿久津サッカークラブ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ブラッドレスサッカークラブ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真岡西サッカークラブブリッツ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624</v>
      </c>
      <c r="O44" s="323"/>
      <c r="P44" s="323"/>
      <c r="Q44" s="323"/>
      <c r="R44" s="323"/>
      <c r="T44" s="321" t="s">
        <v>625</v>
      </c>
      <c r="U44" s="321"/>
      <c r="V44" s="321"/>
      <c r="W44" s="321"/>
      <c r="X44" s="324" t="str">
        <f>U12組合せ①!T41</f>
        <v>足利本町グランド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626</v>
      </c>
      <c r="K46" s="327"/>
      <c r="W46" s="327" t="s">
        <v>627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64" t="str">
        <f>U12組合せ①!U45</f>
        <v>カテット白沢サッカースクール</v>
      </c>
      <c r="G50" s="364"/>
      <c r="H50" s="8"/>
      <c r="I50" s="8"/>
      <c r="J50" s="332" t="str">
        <f>U12組合せ①!W45</f>
        <v>本郷北フットボールクラブ</v>
      </c>
      <c r="K50" s="332"/>
      <c r="L50" s="8"/>
      <c r="M50" s="8"/>
      <c r="N50" s="332" t="str">
        <f>U12組合せ①!Y45</f>
        <v>ＦＣグランディール宇都宮</v>
      </c>
      <c r="O50" s="332"/>
      <c r="P50" s="9"/>
      <c r="Q50" s="8"/>
      <c r="R50" s="8"/>
      <c r="S50" s="332" t="str">
        <f>U12組合せ①!AB45</f>
        <v>陽東サッカースポーツ少年団</v>
      </c>
      <c r="T50" s="332"/>
      <c r="U50" s="8"/>
      <c r="V50" s="8"/>
      <c r="W50" s="364" t="str">
        <f>U12組合せ①!AD45</f>
        <v>雀宮フットボールクラブ</v>
      </c>
      <c r="X50" s="364"/>
      <c r="Y50" s="8"/>
      <c r="Z50" s="8"/>
      <c r="AA50" s="364" t="str">
        <f>U12組合せ①!AF45</f>
        <v>御厨フットボールクラブ</v>
      </c>
      <c r="AB50" s="36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64"/>
      <c r="G51" s="364"/>
      <c r="H51" s="8"/>
      <c r="I51" s="8"/>
      <c r="J51" s="332"/>
      <c r="K51" s="332"/>
      <c r="L51" s="8"/>
      <c r="M51" s="8"/>
      <c r="N51" s="332"/>
      <c r="O51" s="332"/>
      <c r="P51" s="9"/>
      <c r="Q51" s="8"/>
      <c r="R51" s="8"/>
      <c r="S51" s="332"/>
      <c r="T51" s="332"/>
      <c r="U51" s="8"/>
      <c r="V51" s="8"/>
      <c r="W51" s="364"/>
      <c r="X51" s="364"/>
      <c r="Y51" s="8"/>
      <c r="Z51" s="8"/>
      <c r="AA51" s="364"/>
      <c r="AB51" s="36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64"/>
      <c r="G52" s="364"/>
      <c r="H52" s="8"/>
      <c r="I52" s="8"/>
      <c r="J52" s="332"/>
      <c r="K52" s="332"/>
      <c r="L52" s="8"/>
      <c r="M52" s="8"/>
      <c r="N52" s="332"/>
      <c r="O52" s="332"/>
      <c r="P52" s="9"/>
      <c r="Q52" s="8"/>
      <c r="R52" s="8"/>
      <c r="S52" s="332"/>
      <c r="T52" s="332"/>
      <c r="U52" s="8"/>
      <c r="V52" s="8"/>
      <c r="W52" s="364"/>
      <c r="X52" s="364"/>
      <c r="Y52" s="8"/>
      <c r="Z52" s="8"/>
      <c r="AA52" s="364"/>
      <c r="AB52" s="36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64"/>
      <c r="G53" s="364"/>
      <c r="H53" s="8"/>
      <c r="I53" s="8"/>
      <c r="J53" s="332"/>
      <c r="K53" s="332"/>
      <c r="L53" s="8"/>
      <c r="M53" s="8"/>
      <c r="N53" s="332"/>
      <c r="O53" s="332"/>
      <c r="P53" s="9"/>
      <c r="Q53" s="8"/>
      <c r="R53" s="8"/>
      <c r="S53" s="332"/>
      <c r="T53" s="332"/>
      <c r="U53" s="8"/>
      <c r="V53" s="8"/>
      <c r="W53" s="364"/>
      <c r="X53" s="364"/>
      <c r="Y53" s="8"/>
      <c r="Z53" s="8"/>
      <c r="AA53" s="364"/>
      <c r="AB53" s="36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64"/>
      <c r="G54" s="364"/>
      <c r="H54" s="8"/>
      <c r="I54" s="8"/>
      <c r="J54" s="332"/>
      <c r="K54" s="332"/>
      <c r="L54" s="8"/>
      <c r="M54" s="8"/>
      <c r="N54" s="332"/>
      <c r="O54" s="332"/>
      <c r="P54" s="9"/>
      <c r="Q54" s="8"/>
      <c r="R54" s="8"/>
      <c r="S54" s="332"/>
      <c r="T54" s="332"/>
      <c r="U54" s="8"/>
      <c r="V54" s="8"/>
      <c r="W54" s="364"/>
      <c r="X54" s="364"/>
      <c r="Y54" s="8"/>
      <c r="Z54" s="8"/>
      <c r="AA54" s="364"/>
      <c r="AB54" s="36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64"/>
      <c r="G55" s="364"/>
      <c r="H55" s="8"/>
      <c r="I55" s="8"/>
      <c r="J55" s="332"/>
      <c r="K55" s="332"/>
      <c r="L55" s="8"/>
      <c r="M55" s="8"/>
      <c r="N55" s="332"/>
      <c r="O55" s="332"/>
      <c r="P55" s="9"/>
      <c r="Q55" s="8"/>
      <c r="R55" s="8"/>
      <c r="S55" s="332"/>
      <c r="T55" s="332"/>
      <c r="U55" s="8"/>
      <c r="V55" s="8"/>
      <c r="W55" s="364"/>
      <c r="X55" s="364"/>
      <c r="Y55" s="8"/>
      <c r="Z55" s="8"/>
      <c r="AA55" s="364"/>
      <c r="AB55" s="36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64"/>
      <c r="G56" s="364"/>
      <c r="H56" s="9"/>
      <c r="I56" s="9"/>
      <c r="J56" s="332"/>
      <c r="K56" s="332"/>
      <c r="L56" s="9"/>
      <c r="M56" s="9"/>
      <c r="N56" s="332"/>
      <c r="O56" s="332"/>
      <c r="P56" s="9"/>
      <c r="Q56" s="9"/>
      <c r="R56" s="9"/>
      <c r="S56" s="332"/>
      <c r="T56" s="332"/>
      <c r="U56" s="9"/>
      <c r="V56" s="9"/>
      <c r="W56" s="364"/>
      <c r="X56" s="364"/>
      <c r="Y56" s="9"/>
      <c r="Z56" s="9"/>
      <c r="AA56" s="364"/>
      <c r="AB56" s="36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64"/>
      <c r="G57" s="364"/>
      <c r="H57" s="9"/>
      <c r="I57" s="9"/>
      <c r="J57" s="332"/>
      <c r="K57" s="332"/>
      <c r="L57" s="9"/>
      <c r="M57" s="9"/>
      <c r="N57" s="332"/>
      <c r="O57" s="332"/>
      <c r="P57" s="9"/>
      <c r="Q57" s="9"/>
      <c r="R57" s="9"/>
      <c r="S57" s="332"/>
      <c r="T57" s="332"/>
      <c r="U57" s="9"/>
      <c r="V57" s="9"/>
      <c r="W57" s="364"/>
      <c r="X57" s="364"/>
      <c r="Y57" s="9"/>
      <c r="Z57" s="9"/>
      <c r="AA57" s="364"/>
      <c r="AB57" s="36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カテット白沢サッカースクール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本郷北フットボールクラブ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陽東サッカースポーツ少年団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雀宮フットボールクラブ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カテット白沢サッカースクール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ＦＣグランディール宇都宮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陽東サッカースポーツ少年団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御厨フットボールクラブ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本郷北フットボールクラブ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ＦＣグランディール宇都宮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雀宮フットボールクラブ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御厨フットボールクラブ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V</v>
      </c>
      <c r="D77" s="347"/>
      <c r="E77" s="347"/>
      <c r="F77" s="348"/>
      <c r="G77" s="282" t="str">
        <f>C79</f>
        <v>カテット白沢サッカースクール</v>
      </c>
      <c r="H77" s="283"/>
      <c r="I77" s="368" t="str">
        <f>C81</f>
        <v>本郷北フットボールクラブ</v>
      </c>
      <c r="J77" s="369"/>
      <c r="K77" s="308" t="str">
        <f>C83</f>
        <v>ＦＣグランディール宇都宮</v>
      </c>
      <c r="L77" s="309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VV</v>
      </c>
      <c r="S77" s="313"/>
      <c r="T77" s="313"/>
      <c r="U77" s="314"/>
      <c r="V77" s="308" t="str">
        <f>R79</f>
        <v>陽東サッカースポーツ少年団</v>
      </c>
      <c r="W77" s="309"/>
      <c r="X77" s="368" t="str">
        <f>R81</f>
        <v>雀宮フットボールクラブ</v>
      </c>
      <c r="Y77" s="369"/>
      <c r="Z77" s="368" t="str">
        <f>R83</f>
        <v>御厨フットボールクラブ</v>
      </c>
      <c r="AA77" s="36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284"/>
      <c r="H78" s="285"/>
      <c r="I78" s="370"/>
      <c r="J78" s="371"/>
      <c r="K78" s="310"/>
      <c r="L78" s="311"/>
      <c r="M78" s="345"/>
      <c r="N78" s="345"/>
      <c r="O78" s="345"/>
      <c r="P78" s="345"/>
      <c r="R78" s="315"/>
      <c r="S78" s="316"/>
      <c r="T78" s="316"/>
      <c r="U78" s="317"/>
      <c r="V78" s="310"/>
      <c r="W78" s="311"/>
      <c r="X78" s="370"/>
      <c r="Y78" s="371"/>
      <c r="Z78" s="370"/>
      <c r="AA78" s="371"/>
      <c r="AB78" s="345"/>
      <c r="AC78" s="345"/>
      <c r="AD78" s="345"/>
      <c r="AE78" s="345"/>
    </row>
    <row r="79" spans="1:33" ht="20.100000000000001" customHeight="1">
      <c r="C79" s="346" t="str">
        <f>F50</f>
        <v>カテット白沢サッカースクール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陽東サッカースポーツ少年団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本郷北フットボールクラブ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雀宮フットボールクラブ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ＦＣグランディール宇都宮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御厨フットボールクラブ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628</v>
      </c>
      <c r="O1" s="323"/>
      <c r="P1" s="323"/>
      <c r="Q1" s="323"/>
      <c r="R1" s="323"/>
      <c r="T1" s="321" t="s">
        <v>629</v>
      </c>
      <c r="U1" s="321"/>
      <c r="V1" s="321"/>
      <c r="W1" s="321"/>
      <c r="X1" s="324" t="str">
        <f>U12組合せ①!AL41</f>
        <v>上の原緑地公園サッカー場A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630</v>
      </c>
      <c r="K3" s="327"/>
      <c r="W3" s="327" t="s">
        <v>631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U12組合せ①!AM45</f>
        <v>野木ＳＳＳ</v>
      </c>
      <c r="G7" s="334"/>
      <c r="H7" s="8"/>
      <c r="I7" s="8"/>
      <c r="J7" s="364" t="str">
        <f>U12組合せ①!AO45</f>
        <v>ＭＯＲＡＮＧＯ栃木フットボールクラブＵ１２</v>
      </c>
      <c r="K7" s="364"/>
      <c r="L7" s="8"/>
      <c r="M7" s="8"/>
      <c r="N7" s="335" t="str">
        <f>U12組合せ①!AQ45</f>
        <v>さつきが丘スポーツ少年団サッカー部</v>
      </c>
      <c r="O7" s="335"/>
      <c r="P7" s="9"/>
      <c r="Q7" s="8"/>
      <c r="R7" s="8"/>
      <c r="S7" s="364" t="str">
        <f>U12組合せ①!AT45</f>
        <v>石井フットボールクラブ</v>
      </c>
      <c r="T7" s="364"/>
      <c r="U7" s="8"/>
      <c r="V7" s="8"/>
      <c r="W7" s="334" t="str">
        <f>U12組合せ①!AV45</f>
        <v>市野沢ＦＣ</v>
      </c>
      <c r="X7" s="334"/>
      <c r="Y7" s="8"/>
      <c r="Z7" s="8"/>
      <c r="AA7" s="332" t="str">
        <f>U12組合せ①!AX45</f>
        <v>ＪＦＣアミスタＵ１１</v>
      </c>
      <c r="AB7" s="332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64"/>
      <c r="K8" s="364"/>
      <c r="L8" s="8"/>
      <c r="M8" s="8"/>
      <c r="N8" s="335"/>
      <c r="O8" s="335"/>
      <c r="P8" s="9"/>
      <c r="Q8" s="8"/>
      <c r="R8" s="8"/>
      <c r="S8" s="364"/>
      <c r="T8" s="364"/>
      <c r="U8" s="8"/>
      <c r="V8" s="8"/>
      <c r="W8" s="334"/>
      <c r="X8" s="334"/>
      <c r="Y8" s="8"/>
      <c r="Z8" s="8"/>
      <c r="AA8" s="332"/>
      <c r="AB8" s="332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64"/>
      <c r="K9" s="364"/>
      <c r="L9" s="8"/>
      <c r="M9" s="8"/>
      <c r="N9" s="335"/>
      <c r="O9" s="335"/>
      <c r="P9" s="9"/>
      <c r="Q9" s="8"/>
      <c r="R9" s="8"/>
      <c r="S9" s="364"/>
      <c r="T9" s="364"/>
      <c r="U9" s="8"/>
      <c r="V9" s="8"/>
      <c r="W9" s="334"/>
      <c r="X9" s="334"/>
      <c r="Y9" s="8"/>
      <c r="Z9" s="8"/>
      <c r="AA9" s="332"/>
      <c r="AB9" s="332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64"/>
      <c r="K10" s="364"/>
      <c r="L10" s="8"/>
      <c r="M10" s="8"/>
      <c r="N10" s="335"/>
      <c r="O10" s="335"/>
      <c r="P10" s="9"/>
      <c r="Q10" s="8"/>
      <c r="R10" s="8"/>
      <c r="S10" s="364"/>
      <c r="T10" s="364"/>
      <c r="U10" s="8"/>
      <c r="V10" s="8"/>
      <c r="W10" s="334"/>
      <c r="X10" s="334"/>
      <c r="Y10" s="8"/>
      <c r="Z10" s="8"/>
      <c r="AA10" s="332"/>
      <c r="AB10" s="332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64"/>
      <c r="K11" s="364"/>
      <c r="L11" s="8"/>
      <c r="M11" s="8"/>
      <c r="N11" s="335"/>
      <c r="O11" s="335"/>
      <c r="P11" s="9"/>
      <c r="Q11" s="8"/>
      <c r="R11" s="8"/>
      <c r="S11" s="364"/>
      <c r="T11" s="364"/>
      <c r="U11" s="8"/>
      <c r="V11" s="8"/>
      <c r="W11" s="334"/>
      <c r="X11" s="334"/>
      <c r="Y11" s="8"/>
      <c r="Z11" s="8"/>
      <c r="AA11" s="332"/>
      <c r="AB11" s="332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64"/>
      <c r="K12" s="364"/>
      <c r="L12" s="8"/>
      <c r="M12" s="8"/>
      <c r="N12" s="335"/>
      <c r="O12" s="335"/>
      <c r="P12" s="9"/>
      <c r="Q12" s="8"/>
      <c r="R12" s="8"/>
      <c r="S12" s="364"/>
      <c r="T12" s="364"/>
      <c r="U12" s="8"/>
      <c r="V12" s="8"/>
      <c r="W12" s="334"/>
      <c r="X12" s="334"/>
      <c r="Y12" s="8"/>
      <c r="Z12" s="8"/>
      <c r="AA12" s="332"/>
      <c r="AB12" s="332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64"/>
      <c r="K13" s="364"/>
      <c r="L13" s="9"/>
      <c r="M13" s="9"/>
      <c r="N13" s="335"/>
      <c r="O13" s="335"/>
      <c r="P13" s="9"/>
      <c r="Q13" s="9"/>
      <c r="R13" s="9"/>
      <c r="S13" s="364"/>
      <c r="T13" s="364"/>
      <c r="U13" s="9"/>
      <c r="V13" s="9"/>
      <c r="W13" s="334"/>
      <c r="X13" s="334"/>
      <c r="Y13" s="9"/>
      <c r="Z13" s="9"/>
      <c r="AA13" s="332"/>
      <c r="AB13" s="332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64"/>
      <c r="K14" s="364"/>
      <c r="L14" s="9"/>
      <c r="M14" s="9"/>
      <c r="N14" s="335"/>
      <c r="O14" s="335"/>
      <c r="P14" s="9"/>
      <c r="Q14" s="9"/>
      <c r="R14" s="9"/>
      <c r="S14" s="364"/>
      <c r="T14" s="364"/>
      <c r="U14" s="9"/>
      <c r="V14" s="9"/>
      <c r="W14" s="334"/>
      <c r="X14" s="334"/>
      <c r="Y14" s="9"/>
      <c r="Z14" s="9"/>
      <c r="AA14" s="332"/>
      <c r="AB14" s="332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野木ＳＳＳ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ＭＯＲＡＮＧＯ栃木フットボールクラブＵ１２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石井フットボールクラブ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市野沢ＦＣ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野木ＳＳＳ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さつきが丘スポーツ少年団サッカー部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石井フットボールクラブ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ＪＦＣアミスタＵ１１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ＭＯＲＡＮＧＯ栃木フットボールクラブＵ１２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さつきが丘スポーツ少年団サッカー部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市野沢ＦＣ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ＪＦＣアミスタＵ１１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W</v>
      </c>
      <c r="D34" s="347"/>
      <c r="E34" s="347"/>
      <c r="F34" s="348"/>
      <c r="G34" s="298" t="str">
        <f>C36</f>
        <v>野木ＳＳＳ</v>
      </c>
      <c r="H34" s="299"/>
      <c r="I34" s="308" t="str">
        <f>C38</f>
        <v>ＭＯＲＡＮＧＯ栃木フットボールクラブＵ１２</v>
      </c>
      <c r="J34" s="309"/>
      <c r="K34" s="308" t="str">
        <f>C40</f>
        <v>さつきが丘スポーツ少年団サッカー部</v>
      </c>
      <c r="L34" s="30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WW</v>
      </c>
      <c r="S34" s="313"/>
      <c r="T34" s="313"/>
      <c r="U34" s="314"/>
      <c r="V34" s="368" t="str">
        <f>R36</f>
        <v>石井フットボールクラブ</v>
      </c>
      <c r="W34" s="369"/>
      <c r="X34" s="298" t="str">
        <f>R38</f>
        <v>市野沢ＦＣ</v>
      </c>
      <c r="Y34" s="299"/>
      <c r="Z34" s="302" t="str">
        <f>R40</f>
        <v>ＪＦＣアミスタＵ１１</v>
      </c>
      <c r="AA34" s="304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00"/>
      <c r="H35" s="301"/>
      <c r="I35" s="310"/>
      <c r="J35" s="311"/>
      <c r="K35" s="310"/>
      <c r="L35" s="311"/>
      <c r="M35" s="345"/>
      <c r="N35" s="345"/>
      <c r="O35" s="345"/>
      <c r="P35" s="345"/>
      <c r="R35" s="315"/>
      <c r="S35" s="316"/>
      <c r="T35" s="316"/>
      <c r="U35" s="317"/>
      <c r="V35" s="370"/>
      <c r="W35" s="371"/>
      <c r="X35" s="300"/>
      <c r="Y35" s="301"/>
      <c r="Z35" s="305"/>
      <c r="AA35" s="307"/>
      <c r="AB35" s="345"/>
      <c r="AC35" s="345"/>
      <c r="AD35" s="345"/>
      <c r="AE35" s="345"/>
    </row>
    <row r="36" spans="1:33" ht="20.100000000000001" customHeight="1">
      <c r="C36" s="346" t="str">
        <f>F7</f>
        <v>野木ＳＳＳ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石井フットボールクラブ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ＭＯＲＡＮＧＯ栃木フットボールクラブＵ１２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市野沢ＦＣ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さつきが丘スポーツ少年団サッカー部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ＪＦＣアミスタＵ１１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632</v>
      </c>
      <c r="O44" s="323"/>
      <c r="P44" s="323"/>
      <c r="Q44" s="323"/>
      <c r="R44" s="323"/>
      <c r="T44" s="321" t="s">
        <v>633</v>
      </c>
      <c r="U44" s="321"/>
      <c r="V44" s="321"/>
      <c r="W44" s="321"/>
      <c r="X44" s="324" t="str">
        <f>U12組合せ①!BD41</f>
        <v>鬼怒グリーンパーク白沢A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634</v>
      </c>
      <c r="K46" s="327"/>
      <c r="W46" s="327" t="s">
        <v>635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86" t="str">
        <f>U12組合せ①!BE45</f>
        <v>壬生アルマドールフットボールクラブ</v>
      </c>
      <c r="G50" s="386"/>
      <c r="H50" s="8"/>
      <c r="I50" s="8"/>
      <c r="J50" s="334" t="str">
        <f>U12組合せ①!BG45</f>
        <v>ＦＣ　ＶＡＬＯＮ</v>
      </c>
      <c r="K50" s="334"/>
      <c r="L50" s="8"/>
      <c r="M50" s="8"/>
      <c r="N50" s="334" t="str">
        <f>U12組合せ①!BI45</f>
        <v>葛生ＦＣ</v>
      </c>
      <c r="O50" s="334"/>
      <c r="P50" s="9"/>
      <c r="Q50" s="8"/>
      <c r="R50" s="8"/>
      <c r="S50" s="332" t="str">
        <f>U12組合せ①!BL45</f>
        <v>おおぞらＳＣオーシャン</v>
      </c>
      <c r="T50" s="332"/>
      <c r="U50" s="8"/>
      <c r="V50" s="8"/>
      <c r="W50" s="334" t="str">
        <f>U12組合せ①!BN45</f>
        <v>茂木ＦＣ</v>
      </c>
      <c r="X50" s="334"/>
      <c r="Y50" s="8"/>
      <c r="Z50" s="8"/>
      <c r="AA50" s="334" t="str">
        <f>U12組合せ①!BP45</f>
        <v>岡西ＦＣ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86"/>
      <c r="G51" s="386"/>
      <c r="H51" s="8"/>
      <c r="I51" s="8"/>
      <c r="J51" s="334"/>
      <c r="K51" s="334"/>
      <c r="L51" s="8"/>
      <c r="M51" s="8"/>
      <c r="N51" s="334"/>
      <c r="O51" s="334"/>
      <c r="P51" s="9"/>
      <c r="Q51" s="8"/>
      <c r="R51" s="8"/>
      <c r="S51" s="332"/>
      <c r="T51" s="332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86"/>
      <c r="G52" s="386"/>
      <c r="H52" s="8"/>
      <c r="I52" s="8"/>
      <c r="J52" s="334"/>
      <c r="K52" s="334"/>
      <c r="L52" s="8"/>
      <c r="M52" s="8"/>
      <c r="N52" s="334"/>
      <c r="O52" s="334"/>
      <c r="P52" s="9"/>
      <c r="Q52" s="8"/>
      <c r="R52" s="8"/>
      <c r="S52" s="332"/>
      <c r="T52" s="332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86"/>
      <c r="G53" s="386"/>
      <c r="H53" s="8"/>
      <c r="I53" s="8"/>
      <c r="J53" s="334"/>
      <c r="K53" s="334"/>
      <c r="L53" s="8"/>
      <c r="M53" s="8"/>
      <c r="N53" s="334"/>
      <c r="O53" s="334"/>
      <c r="P53" s="9"/>
      <c r="Q53" s="8"/>
      <c r="R53" s="8"/>
      <c r="S53" s="332"/>
      <c r="T53" s="332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86"/>
      <c r="G54" s="386"/>
      <c r="H54" s="8"/>
      <c r="I54" s="8"/>
      <c r="J54" s="334"/>
      <c r="K54" s="334"/>
      <c r="L54" s="8"/>
      <c r="M54" s="8"/>
      <c r="N54" s="334"/>
      <c r="O54" s="334"/>
      <c r="P54" s="9"/>
      <c r="Q54" s="8"/>
      <c r="R54" s="8"/>
      <c r="S54" s="332"/>
      <c r="T54" s="332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86"/>
      <c r="G55" s="386"/>
      <c r="H55" s="8"/>
      <c r="I55" s="8"/>
      <c r="J55" s="334"/>
      <c r="K55" s="334"/>
      <c r="L55" s="8"/>
      <c r="M55" s="8"/>
      <c r="N55" s="334"/>
      <c r="O55" s="334"/>
      <c r="P55" s="9"/>
      <c r="Q55" s="8"/>
      <c r="R55" s="8"/>
      <c r="S55" s="332"/>
      <c r="T55" s="332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86"/>
      <c r="G56" s="386"/>
      <c r="H56" s="9"/>
      <c r="I56" s="9"/>
      <c r="J56" s="334"/>
      <c r="K56" s="334"/>
      <c r="L56" s="9"/>
      <c r="M56" s="9"/>
      <c r="N56" s="334"/>
      <c r="O56" s="334"/>
      <c r="P56" s="9"/>
      <c r="Q56" s="9"/>
      <c r="R56" s="9"/>
      <c r="S56" s="332"/>
      <c r="T56" s="332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86"/>
      <c r="G57" s="386"/>
      <c r="H57" s="9"/>
      <c r="I57" s="9"/>
      <c r="J57" s="334"/>
      <c r="K57" s="334"/>
      <c r="L57" s="9"/>
      <c r="M57" s="9"/>
      <c r="N57" s="334"/>
      <c r="O57" s="334"/>
      <c r="P57" s="9"/>
      <c r="Q57" s="9"/>
      <c r="R57" s="9"/>
      <c r="S57" s="332"/>
      <c r="T57" s="332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壬生アルマドールフットボールクラブ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ＦＣ　ＶＡＬＯＮ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おおぞらＳＣオーシャン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茂木ＦＣ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壬生アルマドールフットボールクラブ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葛生ＦＣ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おおぞらＳＣオーシャン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岡西ＦＣ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ＦＣ　ＶＡＬＯＮ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葛生ＦＣ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茂木ＦＣ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岡西ＦＣ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X</v>
      </c>
      <c r="D77" s="347"/>
      <c r="E77" s="347"/>
      <c r="F77" s="348"/>
      <c r="G77" s="368" t="str">
        <f>C79</f>
        <v>壬生アルマドールフットボールクラブ</v>
      </c>
      <c r="H77" s="369"/>
      <c r="I77" s="368" t="str">
        <f>C81</f>
        <v>ＦＣ　ＶＡＬＯＮ</v>
      </c>
      <c r="J77" s="369"/>
      <c r="K77" s="302" t="str">
        <f>C83</f>
        <v>葛生ＦＣ</v>
      </c>
      <c r="L77" s="304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XX</v>
      </c>
      <c r="S77" s="313"/>
      <c r="T77" s="313"/>
      <c r="U77" s="314"/>
      <c r="V77" s="282" t="str">
        <f>R79</f>
        <v>おおぞらＳＣオーシャン</v>
      </c>
      <c r="W77" s="283"/>
      <c r="X77" s="302" t="str">
        <f>R81</f>
        <v>茂木ＦＣ</v>
      </c>
      <c r="Y77" s="304"/>
      <c r="Z77" s="302" t="str">
        <f>R83</f>
        <v>岡西ＦＣ</v>
      </c>
      <c r="AA77" s="304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70"/>
      <c r="H78" s="371"/>
      <c r="I78" s="370"/>
      <c r="J78" s="371"/>
      <c r="K78" s="305"/>
      <c r="L78" s="307"/>
      <c r="M78" s="345"/>
      <c r="N78" s="345"/>
      <c r="O78" s="345"/>
      <c r="P78" s="345"/>
      <c r="R78" s="315"/>
      <c r="S78" s="316"/>
      <c r="T78" s="316"/>
      <c r="U78" s="317"/>
      <c r="V78" s="284"/>
      <c r="W78" s="285"/>
      <c r="X78" s="305"/>
      <c r="Y78" s="307"/>
      <c r="Z78" s="305"/>
      <c r="AA78" s="307"/>
      <c r="AB78" s="345"/>
      <c r="AC78" s="345"/>
      <c r="AD78" s="345"/>
      <c r="AE78" s="345"/>
    </row>
    <row r="79" spans="1:33" ht="20.100000000000001" customHeight="1">
      <c r="C79" s="346" t="str">
        <f>F50</f>
        <v>壬生アルマドールフットボールクラブ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おおぞらＳＣオーシャン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ＦＣ　ＶＡＬＯＮ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茂木ＦＣ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葛生ＦＣ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岡西ＦＣ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636</v>
      </c>
      <c r="O1" s="323"/>
      <c r="P1" s="323"/>
      <c r="Q1" s="323"/>
      <c r="R1" s="323"/>
      <c r="T1" s="321" t="s">
        <v>637</v>
      </c>
      <c r="U1" s="321"/>
      <c r="V1" s="321"/>
      <c r="W1" s="321"/>
      <c r="X1" s="324" t="str">
        <f>U12組合せ①!B48</f>
        <v>宇都宮市石井緑地サッカー場５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638</v>
      </c>
      <c r="K3" s="327"/>
      <c r="W3" s="327" t="s">
        <v>639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2" t="str">
        <f>U12組合せ①!C52</f>
        <v>カテット白沢サッカースクール ドイス</v>
      </c>
      <c r="G7" s="332"/>
      <c r="H7" s="8"/>
      <c r="I7" s="8"/>
      <c r="J7" s="332" t="str">
        <f>U12組合せ①!E52</f>
        <v>ＦＣバジェルボ那須烏山</v>
      </c>
      <c r="K7" s="332"/>
      <c r="L7" s="8"/>
      <c r="M7" s="8"/>
      <c r="N7" s="332" t="str">
        <f>U12組合せ①!G52</f>
        <v>ヴェルフェ矢板Ｕ－１２・ｖｅｒｔ</v>
      </c>
      <c r="O7" s="332"/>
      <c r="P7" s="9"/>
      <c r="Q7" s="8"/>
      <c r="R7" s="8"/>
      <c r="S7" s="393" t="str">
        <f>U12組合せ①!J52</f>
        <v>ＦＣアリーバフトゥーロ</v>
      </c>
      <c r="T7" s="393"/>
      <c r="U7" s="8"/>
      <c r="V7" s="8"/>
      <c r="W7" s="332" t="str">
        <f>U12組合せ①!L52</f>
        <v>上三川サッカークラブ</v>
      </c>
      <c r="X7" s="332"/>
      <c r="Y7" s="8"/>
      <c r="Z7" s="8"/>
      <c r="AA7" s="332" t="str">
        <f>U12組合せ①!N52</f>
        <v>ウエストフットコム</v>
      </c>
      <c r="AB7" s="332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2"/>
      <c r="G8" s="332"/>
      <c r="H8" s="8"/>
      <c r="I8" s="8"/>
      <c r="J8" s="332"/>
      <c r="K8" s="332"/>
      <c r="L8" s="8"/>
      <c r="M8" s="8"/>
      <c r="N8" s="332"/>
      <c r="O8" s="332"/>
      <c r="P8" s="9"/>
      <c r="Q8" s="8"/>
      <c r="R8" s="8"/>
      <c r="S8" s="393"/>
      <c r="T8" s="393"/>
      <c r="U8" s="8"/>
      <c r="V8" s="8"/>
      <c r="W8" s="332"/>
      <c r="X8" s="332"/>
      <c r="Y8" s="8"/>
      <c r="Z8" s="8"/>
      <c r="AA8" s="332"/>
      <c r="AB8" s="332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2"/>
      <c r="G9" s="332"/>
      <c r="H9" s="8"/>
      <c r="I9" s="8"/>
      <c r="J9" s="332"/>
      <c r="K9" s="332"/>
      <c r="L9" s="8"/>
      <c r="M9" s="8"/>
      <c r="N9" s="332"/>
      <c r="O9" s="332"/>
      <c r="P9" s="9"/>
      <c r="Q9" s="8"/>
      <c r="R9" s="8"/>
      <c r="S9" s="393"/>
      <c r="T9" s="393"/>
      <c r="U9" s="8"/>
      <c r="V9" s="8"/>
      <c r="W9" s="332"/>
      <c r="X9" s="332"/>
      <c r="Y9" s="8"/>
      <c r="Z9" s="8"/>
      <c r="AA9" s="332"/>
      <c r="AB9" s="332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2"/>
      <c r="G10" s="332"/>
      <c r="H10" s="8"/>
      <c r="I10" s="8"/>
      <c r="J10" s="332"/>
      <c r="K10" s="332"/>
      <c r="L10" s="8"/>
      <c r="M10" s="8"/>
      <c r="N10" s="332"/>
      <c r="O10" s="332"/>
      <c r="P10" s="9"/>
      <c r="Q10" s="8"/>
      <c r="R10" s="8"/>
      <c r="S10" s="393"/>
      <c r="T10" s="393"/>
      <c r="U10" s="8"/>
      <c r="V10" s="8"/>
      <c r="W10" s="332"/>
      <c r="X10" s="332"/>
      <c r="Y10" s="8"/>
      <c r="Z10" s="8"/>
      <c r="AA10" s="332"/>
      <c r="AB10" s="332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2"/>
      <c r="G11" s="332"/>
      <c r="H11" s="8"/>
      <c r="I11" s="8"/>
      <c r="J11" s="332"/>
      <c r="K11" s="332"/>
      <c r="L11" s="8"/>
      <c r="M11" s="8"/>
      <c r="N11" s="332"/>
      <c r="O11" s="332"/>
      <c r="P11" s="9"/>
      <c r="Q11" s="8"/>
      <c r="R11" s="8"/>
      <c r="S11" s="393"/>
      <c r="T11" s="393"/>
      <c r="U11" s="8"/>
      <c r="V11" s="8"/>
      <c r="W11" s="332"/>
      <c r="X11" s="332"/>
      <c r="Y11" s="8"/>
      <c r="Z11" s="8"/>
      <c r="AA11" s="332"/>
      <c r="AB11" s="332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2"/>
      <c r="G12" s="332"/>
      <c r="H12" s="8"/>
      <c r="I12" s="8"/>
      <c r="J12" s="332"/>
      <c r="K12" s="332"/>
      <c r="L12" s="8"/>
      <c r="M12" s="8"/>
      <c r="N12" s="332"/>
      <c r="O12" s="332"/>
      <c r="P12" s="9"/>
      <c r="Q12" s="8"/>
      <c r="R12" s="8"/>
      <c r="S12" s="393"/>
      <c r="T12" s="393"/>
      <c r="U12" s="8"/>
      <c r="V12" s="8"/>
      <c r="W12" s="332"/>
      <c r="X12" s="332"/>
      <c r="Y12" s="8"/>
      <c r="Z12" s="8"/>
      <c r="AA12" s="332"/>
      <c r="AB12" s="332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2"/>
      <c r="G13" s="332"/>
      <c r="H13" s="9"/>
      <c r="I13" s="9"/>
      <c r="J13" s="332"/>
      <c r="K13" s="332"/>
      <c r="L13" s="9"/>
      <c r="M13" s="9"/>
      <c r="N13" s="332"/>
      <c r="O13" s="332"/>
      <c r="P13" s="9"/>
      <c r="Q13" s="9"/>
      <c r="R13" s="9"/>
      <c r="S13" s="393"/>
      <c r="T13" s="393"/>
      <c r="U13" s="9"/>
      <c r="V13" s="9"/>
      <c r="W13" s="332"/>
      <c r="X13" s="332"/>
      <c r="Y13" s="9"/>
      <c r="Z13" s="9"/>
      <c r="AA13" s="332"/>
      <c r="AB13" s="332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2"/>
      <c r="G14" s="332"/>
      <c r="H14" s="9"/>
      <c r="I14" s="9"/>
      <c r="J14" s="332"/>
      <c r="K14" s="332"/>
      <c r="L14" s="9"/>
      <c r="M14" s="9"/>
      <c r="N14" s="332"/>
      <c r="O14" s="332"/>
      <c r="P14" s="9"/>
      <c r="Q14" s="9"/>
      <c r="R14" s="9"/>
      <c r="S14" s="393"/>
      <c r="T14" s="393"/>
      <c r="U14" s="9"/>
      <c r="V14" s="9"/>
      <c r="W14" s="332"/>
      <c r="X14" s="332"/>
      <c r="Y14" s="9"/>
      <c r="Z14" s="9"/>
      <c r="AA14" s="332"/>
      <c r="AB14" s="332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カテット白沢サッカースクール ドイス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ＦＣバジェルボ那須烏山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ＦＣアリーバフトゥーロ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上三川サッカークラブ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カテット白沢サッカースクール ドイス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ヴェルフェ矢板Ｕ－１２・ｖｅｒｔ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ＦＣアリーバフトゥーロ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ウエストフットコム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ＦＣバジェルボ那須烏山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ヴェルフェ矢板Ｕ－１２・ｖｅｒｔ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上三川サッカークラブ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ウエストフットコム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Y</v>
      </c>
      <c r="D34" s="347"/>
      <c r="E34" s="347"/>
      <c r="F34" s="348"/>
      <c r="G34" s="368" t="str">
        <f>C36</f>
        <v>カテット白沢サッカースクール ドイス</v>
      </c>
      <c r="H34" s="369"/>
      <c r="I34" s="282" t="str">
        <f>C38</f>
        <v>ＦＣバジェルボ那須烏山</v>
      </c>
      <c r="J34" s="283"/>
      <c r="K34" s="308" t="str">
        <f>C40</f>
        <v>ヴェルフェ矢板Ｕ－１２・ｖｅｒｔ</v>
      </c>
      <c r="L34" s="30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YY</v>
      </c>
      <c r="S34" s="313"/>
      <c r="T34" s="313"/>
      <c r="U34" s="314"/>
      <c r="V34" s="282" t="str">
        <f>R36</f>
        <v>ＦＣアリーバフトゥーロ</v>
      </c>
      <c r="W34" s="283"/>
      <c r="X34" s="282" t="str">
        <f>R38</f>
        <v>上三川サッカークラブ</v>
      </c>
      <c r="Y34" s="283"/>
      <c r="Z34" s="298" t="str">
        <f>R40</f>
        <v>ウエストフットコム</v>
      </c>
      <c r="AA34" s="299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70"/>
      <c r="H35" s="371"/>
      <c r="I35" s="284"/>
      <c r="J35" s="285"/>
      <c r="K35" s="310"/>
      <c r="L35" s="311"/>
      <c r="M35" s="345"/>
      <c r="N35" s="345"/>
      <c r="O35" s="345"/>
      <c r="P35" s="345"/>
      <c r="R35" s="315"/>
      <c r="S35" s="316"/>
      <c r="T35" s="316"/>
      <c r="U35" s="317"/>
      <c r="V35" s="284"/>
      <c r="W35" s="285"/>
      <c r="X35" s="284"/>
      <c r="Y35" s="285"/>
      <c r="Z35" s="300"/>
      <c r="AA35" s="301"/>
      <c r="AB35" s="345"/>
      <c r="AC35" s="345"/>
      <c r="AD35" s="345"/>
      <c r="AE35" s="345"/>
    </row>
    <row r="36" spans="1:33" ht="20.100000000000001" customHeight="1">
      <c r="C36" s="346" t="str">
        <f>F7</f>
        <v>カテット白沢サッカースクール ドイス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ＦＣアリーバフトゥーロ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ＦＣバジェルボ那須烏山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上三川サッカークラブ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ヴェルフェ矢板Ｕ－１２・ｖｅｒｔ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ウエストフットコム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640</v>
      </c>
      <c r="O44" s="323"/>
      <c r="P44" s="323"/>
      <c r="Q44" s="323"/>
      <c r="R44" s="323"/>
      <c r="T44" s="321" t="s">
        <v>641</v>
      </c>
      <c r="U44" s="321"/>
      <c r="V44" s="321"/>
      <c r="W44" s="321"/>
      <c r="X44" s="324" t="str">
        <f>U12組合せ①!T48</f>
        <v>別処山公園サッカー場A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434</v>
      </c>
      <c r="K46" s="327"/>
      <c r="W46" s="327" t="s">
        <v>435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4" t="str">
        <f>U12組合せ①!U52</f>
        <v>しおやＦＣヴィガウス</v>
      </c>
      <c r="G50" s="334"/>
      <c r="H50" s="8"/>
      <c r="I50" s="8"/>
      <c r="J50" s="393" t="str">
        <f>U12組合せ①!W52</f>
        <v>エスペランサＭＯＫＡ</v>
      </c>
      <c r="K50" s="393"/>
      <c r="L50" s="8"/>
      <c r="M50" s="8"/>
      <c r="N50" s="334" t="str">
        <f>U12組合せ①!Y52</f>
        <v>坂西ジュニオール</v>
      </c>
      <c r="O50" s="334"/>
      <c r="P50" s="9"/>
      <c r="Q50" s="8"/>
      <c r="R50" s="8"/>
      <c r="S50" s="332" t="str">
        <f>U12組合せ①!AB52</f>
        <v>東那須野ＦＣフェニックス</v>
      </c>
      <c r="T50" s="332"/>
      <c r="U50" s="8"/>
      <c r="V50" s="8"/>
      <c r="W50" s="332" t="str">
        <f>U12組合せ①!AD52</f>
        <v>合戦場フットボールクラブ</v>
      </c>
      <c r="X50" s="332"/>
      <c r="Y50" s="8"/>
      <c r="Z50" s="8"/>
      <c r="AA50" s="332" t="str">
        <f>U12組合せ①!AF52</f>
        <v>南河内サッカースポーツ少年団</v>
      </c>
      <c r="AB50" s="332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4"/>
      <c r="G51" s="334"/>
      <c r="H51" s="8"/>
      <c r="I51" s="8"/>
      <c r="J51" s="393"/>
      <c r="K51" s="393"/>
      <c r="L51" s="8"/>
      <c r="M51" s="8"/>
      <c r="N51" s="334"/>
      <c r="O51" s="334"/>
      <c r="P51" s="9"/>
      <c r="Q51" s="8"/>
      <c r="R51" s="8"/>
      <c r="S51" s="332"/>
      <c r="T51" s="332"/>
      <c r="U51" s="8"/>
      <c r="V51" s="8"/>
      <c r="W51" s="332"/>
      <c r="X51" s="332"/>
      <c r="Y51" s="8"/>
      <c r="Z51" s="8"/>
      <c r="AA51" s="332"/>
      <c r="AB51" s="332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4"/>
      <c r="G52" s="334"/>
      <c r="H52" s="8"/>
      <c r="I52" s="8"/>
      <c r="J52" s="393"/>
      <c r="K52" s="393"/>
      <c r="L52" s="8"/>
      <c r="M52" s="8"/>
      <c r="N52" s="334"/>
      <c r="O52" s="334"/>
      <c r="P52" s="9"/>
      <c r="Q52" s="8"/>
      <c r="R52" s="8"/>
      <c r="S52" s="332"/>
      <c r="T52" s="332"/>
      <c r="U52" s="8"/>
      <c r="V52" s="8"/>
      <c r="W52" s="332"/>
      <c r="X52" s="332"/>
      <c r="Y52" s="8"/>
      <c r="Z52" s="8"/>
      <c r="AA52" s="332"/>
      <c r="AB52" s="332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4"/>
      <c r="G53" s="334"/>
      <c r="H53" s="8"/>
      <c r="I53" s="8"/>
      <c r="J53" s="393"/>
      <c r="K53" s="393"/>
      <c r="L53" s="8"/>
      <c r="M53" s="8"/>
      <c r="N53" s="334"/>
      <c r="O53" s="334"/>
      <c r="P53" s="9"/>
      <c r="Q53" s="8"/>
      <c r="R53" s="8"/>
      <c r="S53" s="332"/>
      <c r="T53" s="332"/>
      <c r="U53" s="8"/>
      <c r="V53" s="8"/>
      <c r="W53" s="332"/>
      <c r="X53" s="332"/>
      <c r="Y53" s="8"/>
      <c r="Z53" s="8"/>
      <c r="AA53" s="332"/>
      <c r="AB53" s="332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4"/>
      <c r="G54" s="334"/>
      <c r="H54" s="8"/>
      <c r="I54" s="8"/>
      <c r="J54" s="393"/>
      <c r="K54" s="393"/>
      <c r="L54" s="8"/>
      <c r="M54" s="8"/>
      <c r="N54" s="334"/>
      <c r="O54" s="334"/>
      <c r="P54" s="9"/>
      <c r="Q54" s="8"/>
      <c r="R54" s="8"/>
      <c r="S54" s="332"/>
      <c r="T54" s="332"/>
      <c r="U54" s="8"/>
      <c r="V54" s="8"/>
      <c r="W54" s="332"/>
      <c r="X54" s="332"/>
      <c r="Y54" s="8"/>
      <c r="Z54" s="8"/>
      <c r="AA54" s="332"/>
      <c r="AB54" s="332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4"/>
      <c r="G55" s="334"/>
      <c r="H55" s="8"/>
      <c r="I55" s="8"/>
      <c r="J55" s="393"/>
      <c r="K55" s="393"/>
      <c r="L55" s="8"/>
      <c r="M55" s="8"/>
      <c r="N55" s="334"/>
      <c r="O55" s="334"/>
      <c r="P55" s="9"/>
      <c r="Q55" s="8"/>
      <c r="R55" s="8"/>
      <c r="S55" s="332"/>
      <c r="T55" s="332"/>
      <c r="U55" s="8"/>
      <c r="V55" s="8"/>
      <c r="W55" s="332"/>
      <c r="X55" s="332"/>
      <c r="Y55" s="8"/>
      <c r="Z55" s="8"/>
      <c r="AA55" s="332"/>
      <c r="AB55" s="332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4"/>
      <c r="G56" s="334"/>
      <c r="H56" s="9"/>
      <c r="I56" s="9"/>
      <c r="J56" s="393"/>
      <c r="K56" s="393"/>
      <c r="L56" s="9"/>
      <c r="M56" s="9"/>
      <c r="N56" s="334"/>
      <c r="O56" s="334"/>
      <c r="P56" s="9"/>
      <c r="Q56" s="9"/>
      <c r="R56" s="9"/>
      <c r="S56" s="332"/>
      <c r="T56" s="332"/>
      <c r="U56" s="9"/>
      <c r="V56" s="9"/>
      <c r="W56" s="332"/>
      <c r="X56" s="332"/>
      <c r="Y56" s="9"/>
      <c r="Z56" s="9"/>
      <c r="AA56" s="332"/>
      <c r="AB56" s="332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4"/>
      <c r="G57" s="334"/>
      <c r="H57" s="9"/>
      <c r="I57" s="9"/>
      <c r="J57" s="393"/>
      <c r="K57" s="393"/>
      <c r="L57" s="9"/>
      <c r="M57" s="9"/>
      <c r="N57" s="334"/>
      <c r="O57" s="334"/>
      <c r="P57" s="9"/>
      <c r="Q57" s="9"/>
      <c r="R57" s="9"/>
      <c r="S57" s="332"/>
      <c r="T57" s="332"/>
      <c r="U57" s="9"/>
      <c r="V57" s="9"/>
      <c r="W57" s="332"/>
      <c r="X57" s="332"/>
      <c r="Y57" s="9"/>
      <c r="Z57" s="9"/>
      <c r="AA57" s="332"/>
      <c r="AB57" s="332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しおやＦＣヴィガウス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エスペランサＭＯＫＡ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東那須野ＦＣフェニックス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合戦場フットボールクラブ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しおやＦＣヴィガウス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坂西ジュニオール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東那須野ＦＣフェニックス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67" t="str">
        <f>AA50</f>
        <v>南河内サッカースポーツ少年団</v>
      </c>
      <c r="V68" s="367"/>
      <c r="W68" s="367"/>
      <c r="X68" s="367"/>
      <c r="Y68" s="367"/>
      <c r="Z68" s="367"/>
      <c r="AA68" s="367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67"/>
      <c r="V69" s="367"/>
      <c r="W69" s="367"/>
      <c r="X69" s="367"/>
      <c r="Y69" s="367"/>
      <c r="Z69" s="367"/>
      <c r="AA69" s="367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エスペランサＭＯＫＡ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坂西ジュニオール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合戦場フットボールクラブ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67" t="str">
        <f>AA50</f>
        <v>南河内サッカースポーツ少年団</v>
      </c>
      <c r="V74" s="367"/>
      <c r="W74" s="367"/>
      <c r="X74" s="367"/>
      <c r="Y74" s="367"/>
      <c r="Z74" s="367"/>
      <c r="AA74" s="367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67"/>
      <c r="V75" s="367"/>
      <c r="W75" s="367"/>
      <c r="X75" s="367"/>
      <c r="Y75" s="367"/>
      <c r="Z75" s="367"/>
      <c r="AA75" s="367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Z</v>
      </c>
      <c r="D77" s="347"/>
      <c r="E77" s="347"/>
      <c r="F77" s="348"/>
      <c r="G77" s="298" t="str">
        <f>C79</f>
        <v>しおやＦＣヴィガウス</v>
      </c>
      <c r="H77" s="299"/>
      <c r="I77" s="298" t="str">
        <f>C81</f>
        <v>エスペランサＭＯＫＡ</v>
      </c>
      <c r="J77" s="299"/>
      <c r="K77" s="302" t="str">
        <f>C83</f>
        <v>坂西ジュニオール</v>
      </c>
      <c r="L77" s="304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ZZ</v>
      </c>
      <c r="S77" s="313"/>
      <c r="T77" s="313"/>
      <c r="U77" s="314"/>
      <c r="V77" s="368" t="str">
        <f>R79</f>
        <v>東那須野ＦＣフェニックス</v>
      </c>
      <c r="W77" s="369"/>
      <c r="X77" s="368" t="str">
        <f>R81</f>
        <v>合戦場フットボールクラブ</v>
      </c>
      <c r="Y77" s="369"/>
      <c r="Z77" s="368" t="str">
        <f>R83</f>
        <v>南河内サッカースポーツ少年団</v>
      </c>
      <c r="AA77" s="36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0"/>
      <c r="H78" s="301"/>
      <c r="I78" s="300"/>
      <c r="J78" s="301"/>
      <c r="K78" s="305"/>
      <c r="L78" s="307"/>
      <c r="M78" s="345"/>
      <c r="N78" s="345"/>
      <c r="O78" s="345"/>
      <c r="P78" s="345"/>
      <c r="R78" s="315"/>
      <c r="S78" s="316"/>
      <c r="T78" s="316"/>
      <c r="U78" s="317"/>
      <c r="V78" s="370"/>
      <c r="W78" s="371"/>
      <c r="X78" s="370"/>
      <c r="Y78" s="371"/>
      <c r="Z78" s="370"/>
      <c r="AA78" s="371"/>
      <c r="AB78" s="345"/>
      <c r="AC78" s="345"/>
      <c r="AD78" s="345"/>
      <c r="AE78" s="345"/>
    </row>
    <row r="79" spans="1:33" ht="20.100000000000001" customHeight="1">
      <c r="C79" s="346" t="str">
        <f>F50</f>
        <v>しおやＦＣヴィガウス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東那須野ＦＣフェニックス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エスペランサＭＯＫＡ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合戦場フットボールクラブ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坂西ジュニオール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南河内サッカースポーツ少年団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5"/>
  <cols>
    <col min="1" max="24" width="5.625" customWidth="1"/>
  </cols>
  <sheetData>
    <row r="1" spans="1:24" ht="24.6" customHeight="1">
      <c r="A1" s="92" t="s">
        <v>642</v>
      </c>
      <c r="B1" s="92"/>
      <c r="C1" s="92"/>
      <c r="D1" s="92"/>
      <c r="E1" s="92"/>
      <c r="F1" s="92"/>
      <c r="H1" s="92"/>
      <c r="I1" s="92"/>
      <c r="K1" s="118"/>
      <c r="L1" s="118"/>
      <c r="O1" s="321" t="s">
        <v>643</v>
      </c>
      <c r="P1" s="321"/>
      <c r="Q1" s="321"/>
      <c r="R1" s="324" t="str">
        <f>U12選手権②!A11</f>
        <v>a会場</v>
      </c>
      <c r="S1" s="324"/>
      <c r="T1" s="324"/>
      <c r="U1" s="324"/>
      <c r="V1" s="324"/>
      <c r="W1" s="324"/>
      <c r="X1" s="324"/>
    </row>
    <row r="2" spans="1:24" ht="20.100000000000001" customHeight="1">
      <c r="F2" s="323">
        <f>U12選手権②!E10</f>
        <v>44238</v>
      </c>
      <c r="G2" s="323"/>
      <c r="H2" s="323"/>
    </row>
    <row r="3" spans="1:24" ht="20.100000000000001" customHeight="1">
      <c r="K3" s="404" t="s">
        <v>644</v>
      </c>
      <c r="L3" s="405"/>
      <c r="M3" s="406"/>
      <c r="N3" s="93"/>
      <c r="Q3" s="2"/>
      <c r="R3" s="2"/>
      <c r="S3" s="2"/>
      <c r="T3" s="2"/>
    </row>
    <row r="4" spans="1:24" ht="20.100000000000001" customHeight="1">
      <c r="A4" s="1"/>
      <c r="B4" s="1"/>
      <c r="C4" s="1"/>
      <c r="D4" s="399" t="s">
        <v>538</v>
      </c>
      <c r="E4" s="400"/>
      <c r="F4" s="400"/>
      <c r="G4" s="401"/>
      <c r="H4" s="1"/>
      <c r="I4" s="1"/>
      <c r="J4" s="1"/>
      <c r="K4" s="1"/>
      <c r="L4" s="1"/>
      <c r="N4" s="1"/>
      <c r="O4" s="1"/>
      <c r="P4" s="85"/>
      <c r="Q4" s="399" t="s">
        <v>539</v>
      </c>
      <c r="R4" s="400"/>
      <c r="S4" s="400"/>
      <c r="T4" s="400"/>
      <c r="U4" s="401"/>
      <c r="V4" s="1"/>
      <c r="W4" s="1"/>
      <c r="X4" s="1"/>
    </row>
    <row r="5" spans="1:24" ht="20.100000000000001" customHeight="1">
      <c r="A5" s="1"/>
      <c r="B5" s="1"/>
      <c r="C5" s="1"/>
      <c r="D5" s="86"/>
      <c r="E5" s="1"/>
      <c r="F5" s="1"/>
      <c r="G5" s="85"/>
      <c r="H5" s="1"/>
      <c r="I5" s="1"/>
      <c r="J5" s="1"/>
      <c r="K5" s="1"/>
      <c r="L5" s="1"/>
      <c r="N5" s="1"/>
      <c r="O5" s="1"/>
      <c r="P5" s="89"/>
      <c r="Q5" s="86"/>
      <c r="R5" s="1"/>
      <c r="S5" s="1"/>
      <c r="T5" s="1"/>
      <c r="U5" s="89"/>
      <c r="V5" s="1"/>
      <c r="W5" s="1"/>
      <c r="X5" s="1"/>
    </row>
    <row r="6" spans="1:24" ht="20.100000000000001" customHeight="1">
      <c r="A6" s="1"/>
      <c r="B6" s="1"/>
      <c r="C6" s="1"/>
      <c r="D6" s="87"/>
      <c r="E6" s="1"/>
      <c r="F6" s="1"/>
      <c r="G6" s="399" t="s">
        <v>523</v>
      </c>
      <c r="H6" s="400"/>
      <c r="I6" s="401"/>
      <c r="J6" s="1"/>
      <c r="K6" s="1"/>
      <c r="L6" s="1"/>
      <c r="N6" s="85"/>
      <c r="O6" s="399" t="s">
        <v>532</v>
      </c>
      <c r="P6" s="400"/>
      <c r="Q6" s="401"/>
      <c r="R6" s="87"/>
      <c r="S6" s="1"/>
      <c r="T6" s="1"/>
      <c r="U6" s="399" t="s">
        <v>537</v>
      </c>
      <c r="V6" s="400"/>
      <c r="W6" s="401"/>
      <c r="X6" s="1"/>
    </row>
    <row r="7" spans="1:24" ht="20.100000000000001" customHeight="1">
      <c r="A7" s="1"/>
      <c r="B7" s="1"/>
      <c r="C7" s="1"/>
      <c r="D7" s="86"/>
      <c r="E7" s="1"/>
      <c r="F7" s="1"/>
      <c r="G7" s="86"/>
      <c r="H7" s="1"/>
      <c r="I7" s="85"/>
      <c r="J7" s="1"/>
      <c r="K7" s="1"/>
      <c r="L7" s="1"/>
      <c r="N7" s="85"/>
      <c r="O7" s="1"/>
      <c r="P7" s="1"/>
      <c r="Q7" s="1"/>
      <c r="R7" s="86"/>
      <c r="S7" s="1"/>
      <c r="T7" s="1"/>
      <c r="U7" s="86"/>
      <c r="V7" s="1"/>
      <c r="W7" s="85"/>
      <c r="X7" s="1"/>
    </row>
    <row r="8" spans="1:24" ht="20.100000000000001" customHeight="1">
      <c r="A8" s="1"/>
      <c r="B8" s="1"/>
      <c r="C8" s="318">
        <v>1</v>
      </c>
      <c r="D8" s="318"/>
      <c r="E8" s="1"/>
      <c r="F8" s="318">
        <v>2</v>
      </c>
      <c r="G8" s="318"/>
      <c r="H8" s="1"/>
      <c r="I8" s="318">
        <v>3</v>
      </c>
      <c r="J8" s="318"/>
      <c r="K8" s="1"/>
      <c r="L8" s="1"/>
      <c r="N8" s="318">
        <v>4</v>
      </c>
      <c r="O8" s="318"/>
      <c r="P8" s="1"/>
      <c r="Q8" s="318">
        <v>5</v>
      </c>
      <c r="R8" s="318"/>
      <c r="S8" s="1"/>
      <c r="T8" s="318">
        <v>6</v>
      </c>
      <c r="U8" s="318"/>
      <c r="V8" s="1"/>
      <c r="W8" s="318">
        <v>7</v>
      </c>
      <c r="X8" s="318"/>
    </row>
    <row r="9" spans="1:24" ht="20.100000000000001" customHeight="1">
      <c r="A9" s="1"/>
      <c r="B9" s="122"/>
      <c r="C9" s="402" t="str">
        <f>U12選手権②!C11</f>
        <v>A１位</v>
      </c>
      <c r="D9" s="402"/>
      <c r="E9" s="84"/>
      <c r="F9" s="402" t="str">
        <f>U12選手権②!C15</f>
        <v>B１位</v>
      </c>
      <c r="G9" s="402"/>
      <c r="H9" s="84"/>
      <c r="I9" s="402" t="str">
        <f>U12選手権②!C19</f>
        <v>C１位</v>
      </c>
      <c r="J9" s="402"/>
      <c r="K9" s="84"/>
      <c r="L9" s="84"/>
      <c r="N9" s="402" t="str">
        <f>U12選手権②!C23</f>
        <v>D１位</v>
      </c>
      <c r="O9" s="402"/>
      <c r="P9" s="84"/>
      <c r="Q9" s="402" t="str">
        <f>U12選手権②!C27</f>
        <v>E１位</v>
      </c>
      <c r="R9" s="402"/>
      <c r="S9" s="84"/>
      <c r="T9" s="402" t="str">
        <f>U12選手権②!C31</f>
        <v>F１位</v>
      </c>
      <c r="U9" s="402"/>
      <c r="V9" s="84"/>
      <c r="W9" s="402" t="str">
        <f>U12選手権②!C35</f>
        <v>G１位</v>
      </c>
      <c r="X9" s="402"/>
    </row>
    <row r="10" spans="1:24" ht="20.100000000000001" customHeight="1">
      <c r="A10" s="1"/>
      <c r="B10" s="122"/>
      <c r="C10" s="402"/>
      <c r="D10" s="402"/>
      <c r="E10" s="84"/>
      <c r="F10" s="402"/>
      <c r="G10" s="402"/>
      <c r="H10" s="84"/>
      <c r="I10" s="402"/>
      <c r="J10" s="402"/>
      <c r="K10" s="84"/>
      <c r="L10" s="84"/>
      <c r="N10" s="402"/>
      <c r="O10" s="402"/>
      <c r="P10" s="84"/>
      <c r="Q10" s="402"/>
      <c r="R10" s="402"/>
      <c r="S10" s="84"/>
      <c r="T10" s="402"/>
      <c r="U10" s="402"/>
      <c r="V10" s="84"/>
      <c r="W10" s="402"/>
      <c r="X10" s="402"/>
    </row>
    <row r="11" spans="1:24" ht="20.100000000000001" customHeight="1">
      <c r="A11" s="1"/>
      <c r="B11" s="122"/>
      <c r="C11" s="402"/>
      <c r="D11" s="402"/>
      <c r="E11" s="84"/>
      <c r="F11" s="402"/>
      <c r="G11" s="402"/>
      <c r="H11" s="84"/>
      <c r="I11" s="402"/>
      <c r="J11" s="402"/>
      <c r="K11" s="84"/>
      <c r="L11" s="84"/>
      <c r="N11" s="402"/>
      <c r="O11" s="402"/>
      <c r="P11" s="84"/>
      <c r="Q11" s="402"/>
      <c r="R11" s="402"/>
      <c r="S11" s="84"/>
      <c r="T11" s="402"/>
      <c r="U11" s="402"/>
      <c r="V11" s="84"/>
      <c r="W11" s="402"/>
      <c r="X11" s="402"/>
    </row>
    <row r="12" spans="1:24" ht="20.100000000000001" customHeight="1">
      <c r="A12" s="1"/>
      <c r="B12" s="122"/>
      <c r="C12" s="402"/>
      <c r="D12" s="402"/>
      <c r="E12" s="84"/>
      <c r="F12" s="402"/>
      <c r="G12" s="402"/>
      <c r="H12" s="84"/>
      <c r="I12" s="402"/>
      <c r="J12" s="402"/>
      <c r="K12" s="84"/>
      <c r="L12" s="84"/>
      <c r="N12" s="402"/>
      <c r="O12" s="402"/>
      <c r="P12" s="84"/>
      <c r="Q12" s="402"/>
      <c r="R12" s="402"/>
      <c r="S12" s="84"/>
      <c r="T12" s="402"/>
      <c r="U12" s="402"/>
      <c r="V12" s="84"/>
      <c r="W12" s="402"/>
      <c r="X12" s="402"/>
    </row>
    <row r="13" spans="1:24" ht="20.100000000000001" customHeight="1">
      <c r="A13" s="1"/>
      <c r="B13" s="122"/>
      <c r="C13" s="402"/>
      <c r="D13" s="402"/>
      <c r="E13" s="84"/>
      <c r="F13" s="402"/>
      <c r="G13" s="402"/>
      <c r="H13" s="84"/>
      <c r="I13" s="402"/>
      <c r="J13" s="402"/>
      <c r="K13" s="84"/>
      <c r="L13" s="84"/>
      <c r="N13" s="402"/>
      <c r="O13" s="402"/>
      <c r="P13" s="84"/>
      <c r="Q13" s="402"/>
      <c r="R13" s="402"/>
      <c r="S13" s="84"/>
      <c r="T13" s="402"/>
      <c r="U13" s="402"/>
      <c r="V13" s="84"/>
      <c r="W13" s="402"/>
      <c r="X13" s="402"/>
    </row>
    <row r="14" spans="1:24" ht="20.100000000000001" customHeight="1">
      <c r="A14" s="1"/>
      <c r="B14" s="122"/>
      <c r="C14" s="402"/>
      <c r="D14" s="402"/>
      <c r="E14" s="84"/>
      <c r="F14" s="402"/>
      <c r="G14" s="402"/>
      <c r="H14" s="84"/>
      <c r="I14" s="402"/>
      <c r="J14" s="402"/>
      <c r="K14" s="84"/>
      <c r="L14" s="84"/>
      <c r="N14" s="402"/>
      <c r="O14" s="402"/>
      <c r="P14" s="84"/>
      <c r="Q14" s="402"/>
      <c r="R14" s="402"/>
      <c r="S14" s="84"/>
      <c r="T14" s="402"/>
      <c r="U14" s="402"/>
      <c r="V14" s="84"/>
      <c r="W14" s="402"/>
      <c r="X14" s="402"/>
    </row>
    <row r="15" spans="1:24" ht="20.100000000000001" customHeight="1">
      <c r="A15" s="1"/>
      <c r="B15" s="122"/>
      <c r="C15" s="402"/>
      <c r="D15" s="402"/>
      <c r="E15" s="84"/>
      <c r="F15" s="402"/>
      <c r="G15" s="402"/>
      <c r="H15" s="84"/>
      <c r="I15" s="402"/>
      <c r="J15" s="402"/>
      <c r="K15" s="84"/>
      <c r="L15" s="84"/>
      <c r="N15" s="402"/>
      <c r="O15" s="402"/>
      <c r="P15" s="84"/>
      <c r="Q15" s="402"/>
      <c r="R15" s="402"/>
      <c r="S15" s="84"/>
      <c r="T15" s="402"/>
      <c r="U15" s="402"/>
      <c r="V15" s="84"/>
      <c r="W15" s="402"/>
      <c r="X15" s="402"/>
    </row>
    <row r="16" spans="1:24" ht="20.100000000000001" customHeight="1">
      <c r="A16" s="1"/>
      <c r="B16" s="122"/>
      <c r="C16" s="402"/>
      <c r="D16" s="402"/>
      <c r="E16" s="84"/>
      <c r="F16" s="402"/>
      <c r="G16" s="402"/>
      <c r="H16" s="84"/>
      <c r="I16" s="402"/>
      <c r="J16" s="402"/>
      <c r="K16" s="84"/>
      <c r="L16" s="84"/>
      <c r="N16" s="402"/>
      <c r="O16" s="402"/>
      <c r="P16" s="84"/>
      <c r="Q16" s="402"/>
      <c r="R16" s="402"/>
      <c r="S16" s="84"/>
      <c r="T16" s="402"/>
      <c r="U16" s="402"/>
      <c r="V16" s="84"/>
      <c r="W16" s="402"/>
      <c r="X16" s="402"/>
    </row>
    <row r="17" spans="1:24" ht="20.100000000000001" customHeight="1">
      <c r="A17" s="1"/>
      <c r="B17" s="122"/>
      <c r="C17" s="402"/>
      <c r="D17" s="402"/>
      <c r="E17" s="84"/>
      <c r="F17" s="402"/>
      <c r="G17" s="402"/>
      <c r="H17" s="84"/>
      <c r="I17" s="402"/>
      <c r="J17" s="402"/>
      <c r="K17" s="84"/>
      <c r="L17" s="84"/>
      <c r="N17" s="402"/>
      <c r="O17" s="402"/>
      <c r="P17" s="84"/>
      <c r="Q17" s="402"/>
      <c r="R17" s="402"/>
      <c r="S17" s="84"/>
      <c r="T17" s="402"/>
      <c r="U17" s="402"/>
      <c r="V17" s="84"/>
      <c r="W17" s="402"/>
      <c r="X17" s="402"/>
    </row>
    <row r="18" spans="1:24" ht="20.100000000000001" customHeight="1">
      <c r="A18" s="1"/>
      <c r="B18" s="122"/>
      <c r="C18" s="402"/>
      <c r="D18" s="402"/>
      <c r="E18" s="84"/>
      <c r="F18" s="402"/>
      <c r="G18" s="402"/>
      <c r="H18" s="84"/>
      <c r="I18" s="402"/>
      <c r="J18" s="402"/>
      <c r="K18" s="84"/>
      <c r="L18" s="84"/>
      <c r="N18" s="402"/>
      <c r="O18" s="402"/>
      <c r="P18" s="84"/>
      <c r="Q18" s="402"/>
      <c r="R18" s="402"/>
      <c r="S18" s="84"/>
      <c r="T18" s="402"/>
      <c r="U18" s="402"/>
      <c r="V18" s="84"/>
      <c r="W18" s="402"/>
      <c r="X18" s="402"/>
    </row>
    <row r="19" spans="1:24" ht="20.10000000000000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97" t="s">
        <v>645</v>
      </c>
      <c r="U19" s="397"/>
      <c r="V19" s="397"/>
      <c r="W19" s="397"/>
      <c r="X19" s="129" t="s">
        <v>646</v>
      </c>
    </row>
    <row r="20" spans="1:24" ht="20.100000000000001" customHeight="1">
      <c r="A20" s="318"/>
      <c r="B20" s="318" t="s">
        <v>647</v>
      </c>
      <c r="C20" s="398">
        <v>0.39583333333333331</v>
      </c>
      <c r="D20" s="398"/>
      <c r="E20" s="225" t="str">
        <f>F9</f>
        <v>B１位</v>
      </c>
      <c r="F20" s="225"/>
      <c r="G20" s="225"/>
      <c r="H20" s="225"/>
      <c r="I20" s="396">
        <f>K20+K21</f>
        <v>0</v>
      </c>
      <c r="J20" s="395" t="s">
        <v>648</v>
      </c>
      <c r="K20" s="12">
        <v>0</v>
      </c>
      <c r="L20" s="45" t="s">
        <v>649</v>
      </c>
      <c r="M20" s="12">
        <v>0</v>
      </c>
      <c r="N20" s="395" t="s">
        <v>650</v>
      </c>
      <c r="O20" s="396">
        <f>M20+M21</f>
        <v>0</v>
      </c>
      <c r="P20" s="225" t="str">
        <f>I9</f>
        <v>C１位</v>
      </c>
      <c r="Q20" s="225"/>
      <c r="R20" s="225"/>
      <c r="S20" s="225"/>
      <c r="T20" s="394" t="s">
        <v>651</v>
      </c>
      <c r="U20" s="397"/>
      <c r="V20" s="397"/>
      <c r="W20" s="397"/>
      <c r="X20" s="403">
        <v>6</v>
      </c>
    </row>
    <row r="21" spans="1:24" ht="20.100000000000001" customHeight="1">
      <c r="A21" s="318"/>
      <c r="B21" s="318"/>
      <c r="C21" s="398"/>
      <c r="D21" s="398"/>
      <c r="E21" s="225"/>
      <c r="F21" s="225"/>
      <c r="G21" s="225"/>
      <c r="H21" s="225"/>
      <c r="I21" s="396"/>
      <c r="J21" s="395"/>
      <c r="K21" s="12">
        <v>0</v>
      </c>
      <c r="L21" s="45" t="s">
        <v>649</v>
      </c>
      <c r="M21" s="12">
        <v>0</v>
      </c>
      <c r="N21" s="395"/>
      <c r="O21" s="396"/>
      <c r="P21" s="225"/>
      <c r="Q21" s="225"/>
      <c r="R21" s="225"/>
      <c r="S21" s="225"/>
      <c r="T21" s="397"/>
      <c r="U21" s="397"/>
      <c r="V21" s="397"/>
      <c r="W21" s="397"/>
      <c r="X21" s="403"/>
    </row>
    <row r="22" spans="1:24" ht="20.100000000000001" customHeight="1">
      <c r="A22" s="1"/>
      <c r="B22" s="44"/>
      <c r="C22" s="44"/>
      <c r="D22" s="44"/>
      <c r="E22" s="43"/>
      <c r="F22" s="43"/>
      <c r="G22" s="43"/>
      <c r="H22" s="43"/>
      <c r="I22" s="80"/>
      <c r="J22" s="81"/>
      <c r="K22" s="80"/>
      <c r="L22" s="82"/>
      <c r="M22" s="80"/>
      <c r="N22" s="81"/>
      <c r="O22" s="80"/>
      <c r="P22" s="43"/>
      <c r="Q22" s="43"/>
      <c r="R22" s="43"/>
      <c r="S22" s="43"/>
      <c r="T22" s="129"/>
      <c r="U22" s="129"/>
      <c r="V22" s="129"/>
      <c r="W22" s="129"/>
      <c r="X22" s="72"/>
    </row>
    <row r="23" spans="1:24" ht="20.100000000000001" customHeight="1">
      <c r="A23" s="318"/>
      <c r="B23" s="318" t="s">
        <v>532</v>
      </c>
      <c r="C23" s="398">
        <v>0.43055555555555558</v>
      </c>
      <c r="D23" s="398"/>
      <c r="E23" s="225" t="str">
        <f>N9</f>
        <v>D１位</v>
      </c>
      <c r="F23" s="225"/>
      <c r="G23" s="225"/>
      <c r="H23" s="225"/>
      <c r="I23" s="396">
        <f>K23+K24</f>
        <v>0</v>
      </c>
      <c r="J23" s="395" t="s">
        <v>648</v>
      </c>
      <c r="K23" s="12">
        <v>0</v>
      </c>
      <c r="L23" s="45" t="s">
        <v>649</v>
      </c>
      <c r="M23" s="12">
        <v>0</v>
      </c>
      <c r="N23" s="395" t="s">
        <v>650</v>
      </c>
      <c r="O23" s="396">
        <f>M23+M24</f>
        <v>0</v>
      </c>
      <c r="P23" s="225" t="str">
        <f>Q9</f>
        <v>E１位</v>
      </c>
      <c r="Q23" s="225"/>
      <c r="R23" s="225"/>
      <c r="S23" s="225"/>
      <c r="T23" s="394" t="s">
        <v>652</v>
      </c>
      <c r="U23" s="397"/>
      <c r="V23" s="397"/>
      <c r="W23" s="397"/>
      <c r="X23" s="403">
        <v>2</v>
      </c>
    </row>
    <row r="24" spans="1:24" ht="20.100000000000001" customHeight="1">
      <c r="A24" s="318"/>
      <c r="B24" s="318"/>
      <c r="C24" s="398"/>
      <c r="D24" s="398"/>
      <c r="E24" s="225"/>
      <c r="F24" s="225"/>
      <c r="G24" s="225"/>
      <c r="H24" s="225"/>
      <c r="I24" s="396"/>
      <c r="J24" s="395"/>
      <c r="K24" s="12">
        <v>0</v>
      </c>
      <c r="L24" s="45" t="s">
        <v>649</v>
      </c>
      <c r="M24" s="12">
        <v>0</v>
      </c>
      <c r="N24" s="395"/>
      <c r="O24" s="396"/>
      <c r="P24" s="225"/>
      <c r="Q24" s="225"/>
      <c r="R24" s="225"/>
      <c r="S24" s="225"/>
      <c r="T24" s="397"/>
      <c r="U24" s="397"/>
      <c r="V24" s="397"/>
      <c r="W24" s="397"/>
      <c r="X24" s="403"/>
    </row>
    <row r="25" spans="1:24" ht="20.100000000000001" customHeight="1">
      <c r="A25" s="1"/>
      <c r="B25" s="44"/>
      <c r="C25" s="44"/>
      <c r="D25" s="44"/>
      <c r="E25" s="43"/>
      <c r="F25" s="43"/>
      <c r="G25" s="43"/>
      <c r="H25" s="43"/>
      <c r="I25" s="80"/>
      <c r="J25" s="81"/>
      <c r="K25" s="80"/>
      <c r="L25" s="82"/>
      <c r="M25" s="80"/>
      <c r="N25" s="81"/>
      <c r="O25" s="80"/>
      <c r="P25" s="43"/>
      <c r="Q25" s="43"/>
      <c r="R25" s="43"/>
      <c r="S25" s="43"/>
      <c r="T25" s="129"/>
      <c r="U25" s="129"/>
      <c r="V25" s="129"/>
      <c r="W25" s="129"/>
      <c r="X25" s="72"/>
    </row>
    <row r="26" spans="1:24" ht="20.100000000000001" customHeight="1">
      <c r="A26" s="318"/>
      <c r="B26" s="318" t="s">
        <v>537</v>
      </c>
      <c r="C26" s="398">
        <v>0.46527777777777773</v>
      </c>
      <c r="D26" s="398"/>
      <c r="E26" s="225" t="str">
        <f>T9</f>
        <v>F１位</v>
      </c>
      <c r="F26" s="225"/>
      <c r="G26" s="225"/>
      <c r="H26" s="225"/>
      <c r="I26" s="396">
        <f>K26+K27</f>
        <v>0</v>
      </c>
      <c r="J26" s="395" t="s">
        <v>648</v>
      </c>
      <c r="K26" s="12">
        <v>0</v>
      </c>
      <c r="L26" s="45" t="s">
        <v>649</v>
      </c>
      <c r="M26" s="12">
        <v>0</v>
      </c>
      <c r="N26" s="395" t="s">
        <v>650</v>
      </c>
      <c r="O26" s="396">
        <f>M26+M27</f>
        <v>0</v>
      </c>
      <c r="P26" s="225" t="str">
        <f>W9</f>
        <v>G１位</v>
      </c>
      <c r="Q26" s="225"/>
      <c r="R26" s="225"/>
      <c r="S26" s="225"/>
      <c r="T26" s="394" t="s">
        <v>653</v>
      </c>
      <c r="U26" s="394"/>
      <c r="V26" s="394"/>
      <c r="W26" s="394"/>
      <c r="X26" s="403">
        <v>4</v>
      </c>
    </row>
    <row r="27" spans="1:24" ht="20.100000000000001" customHeight="1">
      <c r="A27" s="318"/>
      <c r="B27" s="318"/>
      <c r="C27" s="398"/>
      <c r="D27" s="398"/>
      <c r="E27" s="225"/>
      <c r="F27" s="225"/>
      <c r="G27" s="225"/>
      <c r="H27" s="225"/>
      <c r="I27" s="396"/>
      <c r="J27" s="395"/>
      <c r="K27" s="12">
        <v>0</v>
      </c>
      <c r="L27" s="45" t="s">
        <v>649</v>
      </c>
      <c r="M27" s="12">
        <v>0</v>
      </c>
      <c r="N27" s="395"/>
      <c r="O27" s="396"/>
      <c r="P27" s="225"/>
      <c r="Q27" s="225"/>
      <c r="R27" s="225"/>
      <c r="S27" s="225"/>
      <c r="T27" s="394"/>
      <c r="U27" s="394"/>
      <c r="V27" s="394"/>
      <c r="W27" s="394"/>
      <c r="X27" s="403"/>
    </row>
    <row r="28" spans="1:24" ht="20.100000000000001" customHeight="1">
      <c r="A28" s="1"/>
      <c r="B28" s="44"/>
      <c r="C28" s="44"/>
      <c r="D28" s="44"/>
      <c r="E28" s="43"/>
      <c r="F28" s="43"/>
      <c r="G28" s="43"/>
      <c r="H28" s="43"/>
      <c r="I28" s="80"/>
      <c r="J28" s="81"/>
      <c r="K28" s="80"/>
      <c r="L28" s="82"/>
      <c r="M28" s="80"/>
      <c r="N28" s="81"/>
      <c r="O28" s="80"/>
      <c r="P28" s="43"/>
      <c r="Q28" s="43"/>
      <c r="R28" s="43"/>
      <c r="S28" s="43"/>
      <c r="T28" s="129"/>
      <c r="U28" s="129"/>
      <c r="V28" s="129"/>
      <c r="W28" s="129"/>
      <c r="X28" s="72"/>
    </row>
    <row r="29" spans="1:24" ht="20.100000000000001" customHeight="1">
      <c r="A29" s="318"/>
      <c r="B29" s="318" t="s">
        <v>538</v>
      </c>
      <c r="C29" s="398">
        <v>0.5</v>
      </c>
      <c r="D29" s="398"/>
      <c r="E29" s="225" t="str">
        <f>C9</f>
        <v>A１位</v>
      </c>
      <c r="F29" s="225"/>
      <c r="G29" s="225"/>
      <c r="H29" s="225"/>
      <c r="I29" s="396">
        <f>K29+K30</f>
        <v>0</v>
      </c>
      <c r="J29" s="395" t="s">
        <v>648</v>
      </c>
      <c r="K29" s="12">
        <v>0</v>
      </c>
      <c r="L29" s="45" t="s">
        <v>649</v>
      </c>
      <c r="M29" s="12">
        <v>0</v>
      </c>
      <c r="N29" s="395" t="s">
        <v>650</v>
      </c>
      <c r="O29" s="396">
        <f>M29+M30</f>
        <v>0</v>
      </c>
      <c r="P29" s="225" t="s">
        <v>654</v>
      </c>
      <c r="Q29" s="225"/>
      <c r="R29" s="225"/>
      <c r="S29" s="225"/>
      <c r="T29" s="394" t="s">
        <v>655</v>
      </c>
      <c r="U29" s="394"/>
      <c r="V29" s="394"/>
      <c r="W29" s="394"/>
      <c r="X29" s="403">
        <v>5</v>
      </c>
    </row>
    <row r="30" spans="1:24" ht="20.100000000000001" customHeight="1">
      <c r="A30" s="318"/>
      <c r="B30" s="318"/>
      <c r="C30" s="398"/>
      <c r="D30" s="398"/>
      <c r="E30" s="225"/>
      <c r="F30" s="225"/>
      <c r="G30" s="225"/>
      <c r="H30" s="225"/>
      <c r="I30" s="396"/>
      <c r="J30" s="395"/>
      <c r="K30" s="12">
        <v>0</v>
      </c>
      <c r="L30" s="45" t="s">
        <v>649</v>
      </c>
      <c r="M30" s="12">
        <v>0</v>
      </c>
      <c r="N30" s="395"/>
      <c r="O30" s="396"/>
      <c r="P30" s="225"/>
      <c r="Q30" s="225"/>
      <c r="R30" s="225"/>
      <c r="S30" s="225"/>
      <c r="T30" s="394"/>
      <c r="U30" s="394"/>
      <c r="V30" s="394"/>
      <c r="W30" s="394"/>
      <c r="X30" s="403"/>
    </row>
    <row r="31" spans="1:24" ht="20.100000000000001" customHeight="1">
      <c r="A31" s="1"/>
      <c r="B31" s="1"/>
      <c r="C31" s="44"/>
      <c r="D31" s="44"/>
      <c r="E31" s="44"/>
      <c r="F31" s="44"/>
      <c r="G31" s="44"/>
      <c r="H31" s="44"/>
      <c r="I31" s="79"/>
      <c r="J31" s="1"/>
      <c r="K31" s="79"/>
      <c r="L31" s="1"/>
      <c r="M31" s="79"/>
      <c r="N31" s="1"/>
      <c r="O31" s="79"/>
      <c r="P31" s="44"/>
      <c r="Q31" s="44"/>
      <c r="R31" s="44"/>
      <c r="S31" s="44"/>
      <c r="T31" s="129"/>
      <c r="U31" s="129"/>
      <c r="V31" s="129"/>
      <c r="W31" s="129"/>
      <c r="X31" s="72"/>
    </row>
    <row r="32" spans="1:24" ht="20.100000000000001" customHeight="1">
      <c r="A32" s="318"/>
      <c r="B32" s="318" t="s">
        <v>539</v>
      </c>
      <c r="C32" s="398">
        <v>0.53472222222222221</v>
      </c>
      <c r="D32" s="398"/>
      <c r="E32" s="318" t="s">
        <v>656</v>
      </c>
      <c r="F32" s="318"/>
      <c r="G32" s="318"/>
      <c r="H32" s="318"/>
      <c r="I32" s="396">
        <f>K32+K33</f>
        <v>0</v>
      </c>
      <c r="J32" s="395" t="s">
        <v>648</v>
      </c>
      <c r="K32" s="12">
        <v>0</v>
      </c>
      <c r="L32" s="45" t="s">
        <v>649</v>
      </c>
      <c r="M32" s="12">
        <v>0</v>
      </c>
      <c r="N32" s="395" t="s">
        <v>650</v>
      </c>
      <c r="O32" s="396">
        <f>M32+M33</f>
        <v>0</v>
      </c>
      <c r="P32" s="318" t="s">
        <v>657</v>
      </c>
      <c r="Q32" s="318"/>
      <c r="R32" s="318"/>
      <c r="S32" s="318"/>
      <c r="T32" s="394" t="s">
        <v>658</v>
      </c>
      <c r="U32" s="394"/>
      <c r="V32" s="394"/>
      <c r="W32" s="394"/>
      <c r="X32" s="403">
        <v>1</v>
      </c>
    </row>
    <row r="33" spans="1:24" ht="20.100000000000001" customHeight="1">
      <c r="A33" s="318"/>
      <c r="B33" s="318"/>
      <c r="C33" s="398"/>
      <c r="D33" s="398"/>
      <c r="E33" s="318"/>
      <c r="F33" s="318"/>
      <c r="G33" s="318"/>
      <c r="H33" s="318"/>
      <c r="I33" s="396"/>
      <c r="J33" s="395"/>
      <c r="K33" s="12">
        <v>0</v>
      </c>
      <c r="L33" s="45" t="s">
        <v>649</v>
      </c>
      <c r="M33" s="12">
        <v>0</v>
      </c>
      <c r="N33" s="395"/>
      <c r="O33" s="396"/>
      <c r="P33" s="318"/>
      <c r="Q33" s="318"/>
      <c r="R33" s="318"/>
      <c r="S33" s="318"/>
      <c r="T33" s="394"/>
      <c r="U33" s="394"/>
      <c r="V33" s="394"/>
      <c r="W33" s="394"/>
      <c r="X33" s="403"/>
    </row>
    <row r="34" spans="1:24" ht="20.100000000000001" customHeight="1">
      <c r="A34" s="44"/>
      <c r="B34" s="44"/>
      <c r="C34" s="123"/>
      <c r="D34" s="123"/>
      <c r="E34" s="44"/>
      <c r="F34" s="44"/>
      <c r="G34" s="44"/>
      <c r="H34" s="44"/>
      <c r="I34" s="12"/>
      <c r="J34" s="91"/>
      <c r="K34" s="12"/>
      <c r="L34" s="45"/>
      <c r="M34" s="12"/>
      <c r="N34" s="91"/>
      <c r="O34" s="12"/>
      <c r="P34" s="44"/>
      <c r="Q34" s="44"/>
      <c r="R34" s="44"/>
      <c r="S34" s="44"/>
      <c r="T34" s="72"/>
      <c r="U34" s="72"/>
      <c r="V34" s="72"/>
      <c r="W34" s="72"/>
      <c r="X34" s="52"/>
    </row>
    <row r="35" spans="1:24" ht="24.6" customHeight="1">
      <c r="A35" s="92" t="s">
        <v>642</v>
      </c>
      <c r="B35" s="92"/>
      <c r="C35" s="92"/>
      <c r="D35" s="92"/>
      <c r="E35" s="92"/>
      <c r="F35" s="92"/>
      <c r="H35" s="92"/>
      <c r="I35" s="92"/>
      <c r="K35" s="118"/>
      <c r="L35" s="118"/>
      <c r="O35" s="321" t="s">
        <v>659</v>
      </c>
      <c r="P35" s="321"/>
      <c r="Q35" s="321"/>
      <c r="R35" s="324" t="str">
        <f>U12選手権②!A39</f>
        <v>b会場</v>
      </c>
      <c r="S35" s="324"/>
      <c r="T35" s="324"/>
      <c r="U35" s="324"/>
      <c r="V35" s="324"/>
      <c r="W35" s="324"/>
      <c r="X35" s="324"/>
    </row>
    <row r="36" spans="1:24" ht="20.100000000000001" customHeight="1">
      <c r="F36" s="323">
        <f>U12選手権②!E10</f>
        <v>44238</v>
      </c>
      <c r="G36" s="323"/>
      <c r="H36" s="323"/>
    </row>
    <row r="37" spans="1:24" ht="20.100000000000001" customHeight="1">
      <c r="F37" s="2"/>
      <c r="G37" s="2"/>
      <c r="K37" s="404" t="s">
        <v>660</v>
      </c>
      <c r="L37" s="405"/>
      <c r="M37" s="406"/>
      <c r="N37" s="93"/>
      <c r="O37" s="93"/>
      <c r="R37" s="2"/>
      <c r="S37" s="2"/>
      <c r="T37" s="2"/>
    </row>
    <row r="38" spans="1:24" ht="20.100000000000001" customHeight="1">
      <c r="A38" s="1"/>
      <c r="B38" s="1"/>
      <c r="C38" s="1"/>
      <c r="D38" s="399" t="s">
        <v>537</v>
      </c>
      <c r="E38" s="400"/>
      <c r="F38" s="400"/>
      <c r="G38" s="401"/>
      <c r="H38" s="86"/>
      <c r="I38" s="1"/>
      <c r="J38" s="1"/>
      <c r="M38" s="1"/>
      <c r="N38" s="1"/>
      <c r="O38" s="1"/>
      <c r="P38" s="85"/>
      <c r="Q38" s="399" t="s">
        <v>538</v>
      </c>
      <c r="R38" s="400"/>
      <c r="S38" s="400"/>
      <c r="T38" s="401"/>
      <c r="U38" s="86"/>
      <c r="W38" s="1"/>
      <c r="X38" s="1"/>
    </row>
    <row r="39" spans="1:24" ht="20.100000000000001" customHeight="1">
      <c r="A39" s="1"/>
      <c r="B39" s="1"/>
      <c r="C39" s="1"/>
      <c r="D39" s="86"/>
      <c r="E39" s="1"/>
      <c r="F39" s="1"/>
      <c r="G39" s="89"/>
      <c r="H39" s="88"/>
      <c r="I39" s="88"/>
      <c r="J39" s="1"/>
      <c r="M39" s="1"/>
      <c r="N39" s="1"/>
      <c r="O39" s="1"/>
      <c r="P39" s="89"/>
      <c r="Q39" s="86"/>
      <c r="R39" s="1"/>
      <c r="S39" s="1"/>
      <c r="T39" s="85"/>
      <c r="U39" s="1"/>
      <c r="W39" s="1"/>
      <c r="X39" s="1"/>
    </row>
    <row r="40" spans="1:24" ht="20.100000000000001" customHeight="1">
      <c r="A40" s="1"/>
      <c r="B40" s="1"/>
      <c r="C40" s="1"/>
      <c r="D40" s="87"/>
      <c r="E40" s="1"/>
      <c r="F40" s="1"/>
      <c r="G40" s="399" t="s">
        <v>523</v>
      </c>
      <c r="H40" s="400"/>
      <c r="I40" s="401"/>
      <c r="J40" s="86"/>
      <c r="M40" s="1"/>
      <c r="N40" s="85"/>
      <c r="O40" s="399" t="s">
        <v>532</v>
      </c>
      <c r="P40" s="400"/>
      <c r="Q40" s="401"/>
      <c r="R40" s="87"/>
      <c r="S40" s="1"/>
      <c r="T40" s="85"/>
      <c r="U40" s="1"/>
      <c r="W40" s="1"/>
      <c r="X40" s="1"/>
    </row>
    <row r="41" spans="1:24" ht="20.100000000000001" customHeight="1">
      <c r="A41" s="1"/>
      <c r="B41" s="1"/>
      <c r="C41" s="1"/>
      <c r="D41" s="86"/>
      <c r="E41" s="1"/>
      <c r="F41" s="85"/>
      <c r="G41" s="1"/>
      <c r="H41" s="1"/>
      <c r="I41" s="1"/>
      <c r="J41" s="86"/>
      <c r="M41" s="1"/>
      <c r="N41" s="85"/>
      <c r="O41" s="1"/>
      <c r="P41" s="1"/>
      <c r="Q41" s="1"/>
      <c r="R41" s="86"/>
      <c r="S41" s="1"/>
      <c r="T41" s="85"/>
      <c r="U41" s="1"/>
      <c r="W41" s="1"/>
      <c r="X41" s="1"/>
    </row>
    <row r="42" spans="1:24" ht="20.100000000000001" customHeight="1">
      <c r="A42" s="1"/>
      <c r="B42" s="1"/>
      <c r="C42" s="318">
        <v>1</v>
      </c>
      <c r="D42" s="318"/>
      <c r="E42" s="1"/>
      <c r="F42" s="318">
        <v>2</v>
      </c>
      <c r="G42" s="318"/>
      <c r="H42" s="1"/>
      <c r="I42" s="318">
        <v>3</v>
      </c>
      <c r="J42" s="318"/>
      <c r="M42" s="1"/>
      <c r="N42" s="318">
        <v>4</v>
      </c>
      <c r="O42" s="318"/>
      <c r="P42" s="1"/>
      <c r="Q42" s="318">
        <v>5</v>
      </c>
      <c r="R42" s="318"/>
      <c r="S42" s="1"/>
      <c r="T42" s="318">
        <v>6</v>
      </c>
      <c r="U42" s="318"/>
      <c r="W42" s="1"/>
      <c r="X42" s="1"/>
    </row>
    <row r="43" spans="1:24" ht="20.100000000000001" customHeight="1">
      <c r="A43" s="1"/>
      <c r="B43" s="122"/>
      <c r="C43" s="402" t="s">
        <v>661</v>
      </c>
      <c r="D43" s="402"/>
      <c r="E43" s="84"/>
      <c r="F43" s="402" t="s">
        <v>662</v>
      </c>
      <c r="G43" s="402"/>
      <c r="H43" s="84"/>
      <c r="I43" s="402" t="s">
        <v>663</v>
      </c>
      <c r="J43" s="402"/>
      <c r="M43" s="84"/>
      <c r="N43" s="402" t="s">
        <v>664</v>
      </c>
      <c r="O43" s="402"/>
      <c r="P43" s="84"/>
      <c r="Q43" s="402" t="s">
        <v>665</v>
      </c>
      <c r="R43" s="402"/>
      <c r="S43" s="84"/>
      <c r="T43" s="402" t="s">
        <v>666</v>
      </c>
      <c r="U43" s="402"/>
      <c r="W43" s="84"/>
      <c r="X43" s="122"/>
    </row>
    <row r="44" spans="1:24" ht="20.100000000000001" customHeight="1">
      <c r="A44" s="1"/>
      <c r="B44" s="122"/>
      <c r="C44" s="402"/>
      <c r="D44" s="402"/>
      <c r="E44" s="84"/>
      <c r="F44" s="402"/>
      <c r="G44" s="402"/>
      <c r="H44" s="84"/>
      <c r="I44" s="402"/>
      <c r="J44" s="402"/>
      <c r="M44" s="84"/>
      <c r="N44" s="402"/>
      <c r="O44" s="402"/>
      <c r="P44" s="84"/>
      <c r="Q44" s="402"/>
      <c r="R44" s="402"/>
      <c r="S44" s="84"/>
      <c r="T44" s="402"/>
      <c r="U44" s="402"/>
      <c r="W44" s="84"/>
      <c r="X44" s="122"/>
    </row>
    <row r="45" spans="1:24" ht="20.100000000000001" customHeight="1">
      <c r="A45" s="1"/>
      <c r="B45" s="122"/>
      <c r="C45" s="402"/>
      <c r="D45" s="402"/>
      <c r="E45" s="84"/>
      <c r="F45" s="402"/>
      <c r="G45" s="402"/>
      <c r="H45" s="84"/>
      <c r="I45" s="402"/>
      <c r="J45" s="402"/>
      <c r="M45" s="84"/>
      <c r="N45" s="402"/>
      <c r="O45" s="402"/>
      <c r="P45" s="84"/>
      <c r="Q45" s="402"/>
      <c r="R45" s="402"/>
      <c r="S45" s="84"/>
      <c r="T45" s="402"/>
      <c r="U45" s="402"/>
      <c r="W45" s="84"/>
      <c r="X45" s="122"/>
    </row>
    <row r="46" spans="1:24" ht="20.100000000000001" customHeight="1">
      <c r="A46" s="1"/>
      <c r="B46" s="122"/>
      <c r="C46" s="402"/>
      <c r="D46" s="402"/>
      <c r="E46" s="84"/>
      <c r="F46" s="402"/>
      <c r="G46" s="402"/>
      <c r="H46" s="84"/>
      <c r="I46" s="402"/>
      <c r="J46" s="402"/>
      <c r="M46" s="84"/>
      <c r="N46" s="402"/>
      <c r="O46" s="402"/>
      <c r="P46" s="84"/>
      <c r="Q46" s="402"/>
      <c r="R46" s="402"/>
      <c r="S46" s="84"/>
      <c r="T46" s="402"/>
      <c r="U46" s="402"/>
      <c r="W46" s="84"/>
      <c r="X46" s="122"/>
    </row>
    <row r="47" spans="1:24" ht="20.100000000000001" customHeight="1">
      <c r="A47" s="1"/>
      <c r="B47" s="122"/>
      <c r="C47" s="402"/>
      <c r="D47" s="402"/>
      <c r="E47" s="84"/>
      <c r="F47" s="402"/>
      <c r="G47" s="402"/>
      <c r="H47" s="84"/>
      <c r="I47" s="402"/>
      <c r="J47" s="402"/>
      <c r="M47" s="84"/>
      <c r="N47" s="402"/>
      <c r="O47" s="402"/>
      <c r="P47" s="84"/>
      <c r="Q47" s="402"/>
      <c r="R47" s="402"/>
      <c r="S47" s="84"/>
      <c r="T47" s="402"/>
      <c r="U47" s="402"/>
      <c r="W47" s="84"/>
      <c r="X47" s="122"/>
    </row>
    <row r="48" spans="1:24" ht="20.100000000000001" customHeight="1">
      <c r="A48" s="1"/>
      <c r="B48" s="122"/>
      <c r="C48" s="402"/>
      <c r="D48" s="402"/>
      <c r="E48" s="84"/>
      <c r="F48" s="402"/>
      <c r="G48" s="402"/>
      <c r="H48" s="84"/>
      <c r="I48" s="402"/>
      <c r="J48" s="402"/>
      <c r="M48" s="84"/>
      <c r="N48" s="402"/>
      <c r="O48" s="402"/>
      <c r="P48" s="84"/>
      <c r="Q48" s="402"/>
      <c r="R48" s="402"/>
      <c r="S48" s="84"/>
      <c r="T48" s="402"/>
      <c r="U48" s="402"/>
      <c r="W48" s="84"/>
      <c r="X48" s="122"/>
    </row>
    <row r="49" spans="1:24" ht="20.100000000000001" customHeight="1">
      <c r="A49" s="1"/>
      <c r="B49" s="122"/>
      <c r="C49" s="402"/>
      <c r="D49" s="402"/>
      <c r="E49" s="84"/>
      <c r="F49" s="402"/>
      <c r="G49" s="402"/>
      <c r="H49" s="84"/>
      <c r="I49" s="402"/>
      <c r="J49" s="402"/>
      <c r="M49" s="84"/>
      <c r="N49" s="402"/>
      <c r="O49" s="402"/>
      <c r="P49" s="84"/>
      <c r="Q49" s="402"/>
      <c r="R49" s="402"/>
      <c r="S49" s="84"/>
      <c r="T49" s="402"/>
      <c r="U49" s="402"/>
      <c r="W49" s="84"/>
      <c r="X49" s="122"/>
    </row>
    <row r="50" spans="1:24" ht="20.100000000000001" customHeight="1">
      <c r="A50" s="1"/>
      <c r="B50" s="122"/>
      <c r="C50" s="402"/>
      <c r="D50" s="402"/>
      <c r="E50" s="84"/>
      <c r="F50" s="402"/>
      <c r="G50" s="402"/>
      <c r="H50" s="84"/>
      <c r="I50" s="402"/>
      <c r="J50" s="402"/>
      <c r="M50" s="84"/>
      <c r="N50" s="402"/>
      <c r="O50" s="402"/>
      <c r="P50" s="84"/>
      <c r="Q50" s="402"/>
      <c r="R50" s="402"/>
      <c r="S50" s="84"/>
      <c r="T50" s="402"/>
      <c r="U50" s="402"/>
      <c r="W50" s="84"/>
      <c r="X50" s="122"/>
    </row>
    <row r="51" spans="1:24" ht="20.100000000000001" customHeight="1">
      <c r="A51" s="1"/>
      <c r="B51" s="122"/>
      <c r="C51" s="402"/>
      <c r="D51" s="402"/>
      <c r="E51" s="84"/>
      <c r="F51" s="402"/>
      <c r="G51" s="402"/>
      <c r="H51" s="84"/>
      <c r="I51" s="402"/>
      <c r="J51" s="402"/>
      <c r="M51" s="84"/>
      <c r="N51" s="402"/>
      <c r="O51" s="402"/>
      <c r="P51" s="84"/>
      <c r="Q51" s="402"/>
      <c r="R51" s="402"/>
      <c r="S51" s="84"/>
      <c r="T51" s="402"/>
      <c r="U51" s="402"/>
      <c r="W51" s="84"/>
      <c r="X51" s="122"/>
    </row>
    <row r="52" spans="1:24" ht="20.100000000000001" customHeight="1">
      <c r="A52" s="1"/>
      <c r="B52" s="122"/>
      <c r="C52" s="402"/>
      <c r="D52" s="402"/>
      <c r="E52" s="84"/>
      <c r="F52" s="402"/>
      <c r="G52" s="402"/>
      <c r="H52" s="84"/>
      <c r="I52" s="402"/>
      <c r="J52" s="402"/>
      <c r="M52" s="84"/>
      <c r="N52" s="402"/>
      <c r="O52" s="402"/>
      <c r="P52" s="84"/>
      <c r="Q52" s="402"/>
      <c r="R52" s="402"/>
      <c r="S52" s="84"/>
      <c r="T52" s="402"/>
      <c r="U52" s="402"/>
      <c r="W52" s="84"/>
      <c r="X52" s="122"/>
    </row>
    <row r="53" spans="1:24" ht="20.100000000000001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97" t="s">
        <v>645</v>
      </c>
      <c r="U53" s="397"/>
      <c r="V53" s="397"/>
      <c r="W53" s="397"/>
      <c r="X53" s="129" t="s">
        <v>646</v>
      </c>
    </row>
    <row r="54" spans="1:24" ht="20.100000000000001" customHeight="1">
      <c r="A54" s="318"/>
      <c r="B54" s="318" t="s">
        <v>523</v>
      </c>
      <c r="C54" s="398">
        <v>0.39583333333333331</v>
      </c>
      <c r="D54" s="398"/>
      <c r="E54" s="225" t="str">
        <f>F43</f>
        <v>I１位</v>
      </c>
      <c r="F54" s="225"/>
      <c r="G54" s="225"/>
      <c r="H54" s="225"/>
      <c r="I54" s="396">
        <f>K54+K55</f>
        <v>0</v>
      </c>
      <c r="J54" s="395" t="s">
        <v>648</v>
      </c>
      <c r="K54" s="12">
        <v>0</v>
      </c>
      <c r="L54" s="45" t="s">
        <v>649</v>
      </c>
      <c r="M54" s="12">
        <v>0</v>
      </c>
      <c r="N54" s="395" t="s">
        <v>650</v>
      </c>
      <c r="O54" s="396">
        <f>M54+M55</f>
        <v>0</v>
      </c>
      <c r="P54" s="225" t="str">
        <f>I43</f>
        <v>J１位</v>
      </c>
      <c r="Q54" s="225"/>
      <c r="R54" s="225"/>
      <c r="S54" s="225"/>
      <c r="T54" s="394" t="s">
        <v>667</v>
      </c>
      <c r="U54" s="397"/>
      <c r="V54" s="397"/>
      <c r="W54" s="397"/>
      <c r="X54" s="403">
        <v>1</v>
      </c>
    </row>
    <row r="55" spans="1:24" ht="20.100000000000001" customHeight="1">
      <c r="A55" s="318"/>
      <c r="B55" s="318"/>
      <c r="C55" s="398"/>
      <c r="D55" s="398"/>
      <c r="E55" s="225"/>
      <c r="F55" s="225"/>
      <c r="G55" s="225"/>
      <c r="H55" s="225"/>
      <c r="I55" s="396"/>
      <c r="J55" s="395"/>
      <c r="K55" s="12">
        <v>0</v>
      </c>
      <c r="L55" s="45" t="s">
        <v>649</v>
      </c>
      <c r="M55" s="12">
        <v>0</v>
      </c>
      <c r="N55" s="395"/>
      <c r="O55" s="396"/>
      <c r="P55" s="225"/>
      <c r="Q55" s="225"/>
      <c r="R55" s="225"/>
      <c r="S55" s="225"/>
      <c r="T55" s="397"/>
      <c r="U55" s="397"/>
      <c r="V55" s="397"/>
      <c r="W55" s="397"/>
      <c r="X55" s="403"/>
    </row>
    <row r="56" spans="1:24" ht="20.100000000000001" customHeight="1">
      <c r="A56" s="1"/>
      <c r="B56" s="44"/>
      <c r="C56" s="44"/>
      <c r="D56" s="44"/>
      <c r="E56" s="43"/>
      <c r="F56" s="43"/>
      <c r="G56" s="43"/>
      <c r="H56" s="43"/>
      <c r="I56" s="80"/>
      <c r="J56" s="81"/>
      <c r="K56" s="80"/>
      <c r="L56" s="82"/>
      <c r="M56" s="80"/>
      <c r="N56" s="81"/>
      <c r="O56" s="80"/>
      <c r="P56" s="43"/>
      <c r="Q56" s="43"/>
      <c r="R56" s="43"/>
      <c r="S56" s="43"/>
      <c r="T56" s="129"/>
      <c r="U56" s="129"/>
      <c r="V56" s="129"/>
      <c r="W56" s="129"/>
      <c r="X56" s="72"/>
    </row>
    <row r="57" spans="1:24" ht="20.100000000000001" customHeight="1">
      <c r="A57" s="318"/>
      <c r="B57" s="318" t="s">
        <v>532</v>
      </c>
      <c r="C57" s="398">
        <v>0.43055555555555558</v>
      </c>
      <c r="D57" s="398"/>
      <c r="E57" s="225" t="str">
        <f>N43</f>
        <v>K１位</v>
      </c>
      <c r="F57" s="225"/>
      <c r="G57" s="225"/>
      <c r="H57" s="225"/>
      <c r="I57" s="396">
        <f>K57+K58</f>
        <v>0</v>
      </c>
      <c r="J57" s="395" t="s">
        <v>648</v>
      </c>
      <c r="K57" s="12">
        <v>0</v>
      </c>
      <c r="L57" s="45" t="s">
        <v>649</v>
      </c>
      <c r="M57" s="12">
        <v>0</v>
      </c>
      <c r="N57" s="395" t="s">
        <v>650</v>
      </c>
      <c r="O57" s="396">
        <f>M57+M58</f>
        <v>0</v>
      </c>
      <c r="P57" s="225" t="str">
        <f>Q43</f>
        <v>L１位</v>
      </c>
      <c r="Q57" s="225"/>
      <c r="R57" s="225"/>
      <c r="S57" s="225"/>
      <c r="T57" s="394" t="s">
        <v>668</v>
      </c>
      <c r="U57" s="397"/>
      <c r="V57" s="397"/>
      <c r="W57" s="397"/>
      <c r="X57" s="403">
        <v>6</v>
      </c>
    </row>
    <row r="58" spans="1:24" ht="20.100000000000001" customHeight="1">
      <c r="A58" s="318"/>
      <c r="B58" s="318"/>
      <c r="C58" s="398"/>
      <c r="D58" s="398"/>
      <c r="E58" s="225"/>
      <c r="F58" s="225"/>
      <c r="G58" s="225"/>
      <c r="H58" s="225"/>
      <c r="I58" s="396"/>
      <c r="J58" s="395"/>
      <c r="K58" s="12">
        <v>0</v>
      </c>
      <c r="L58" s="45" t="s">
        <v>649</v>
      </c>
      <c r="M58" s="12">
        <v>0</v>
      </c>
      <c r="N58" s="395"/>
      <c r="O58" s="396"/>
      <c r="P58" s="225"/>
      <c r="Q58" s="225"/>
      <c r="R58" s="225"/>
      <c r="S58" s="225"/>
      <c r="T58" s="397"/>
      <c r="U58" s="397"/>
      <c r="V58" s="397"/>
      <c r="W58" s="397"/>
      <c r="X58" s="403"/>
    </row>
    <row r="59" spans="1:24" ht="20.100000000000001" customHeight="1">
      <c r="A59" s="1"/>
      <c r="B59" s="44"/>
      <c r="C59" s="44"/>
      <c r="D59" s="44"/>
      <c r="E59" s="43"/>
      <c r="F59" s="43"/>
      <c r="G59" s="43"/>
      <c r="H59" s="43"/>
      <c r="I59" s="80"/>
      <c r="J59" s="81"/>
      <c r="K59" s="80"/>
      <c r="L59" s="82"/>
      <c r="M59" s="80"/>
      <c r="N59" s="81"/>
      <c r="O59" s="80"/>
      <c r="P59" s="43"/>
      <c r="Q59" s="43"/>
      <c r="R59" s="43"/>
      <c r="S59" s="43"/>
      <c r="T59" s="129"/>
      <c r="U59" s="129"/>
      <c r="V59" s="129"/>
      <c r="W59" s="129"/>
      <c r="X59" s="72"/>
    </row>
    <row r="60" spans="1:24" ht="20.100000000000001" customHeight="1">
      <c r="A60" s="318"/>
      <c r="B60" s="318" t="s">
        <v>537</v>
      </c>
      <c r="C60" s="398">
        <v>0.46527777777777773</v>
      </c>
      <c r="D60" s="398"/>
      <c r="E60" s="225" t="str">
        <f>C43</f>
        <v>H１位</v>
      </c>
      <c r="F60" s="225"/>
      <c r="G60" s="225"/>
      <c r="H60" s="225"/>
      <c r="I60" s="396">
        <f>K60+K61</f>
        <v>0</v>
      </c>
      <c r="J60" s="395" t="s">
        <v>648</v>
      </c>
      <c r="K60" s="12">
        <v>0</v>
      </c>
      <c r="L60" s="45" t="s">
        <v>649</v>
      </c>
      <c r="M60" s="12">
        <v>0</v>
      </c>
      <c r="N60" s="395" t="s">
        <v>650</v>
      </c>
      <c r="O60" s="396">
        <f>M60+M61</f>
        <v>0</v>
      </c>
      <c r="P60" s="225" t="s">
        <v>654</v>
      </c>
      <c r="Q60" s="225"/>
      <c r="R60" s="225"/>
      <c r="S60" s="225"/>
      <c r="T60" s="394" t="s">
        <v>669</v>
      </c>
      <c r="U60" s="394"/>
      <c r="V60" s="394"/>
      <c r="W60" s="394"/>
      <c r="X60" s="403" t="s">
        <v>670</v>
      </c>
    </row>
    <row r="61" spans="1:24" ht="20.100000000000001" customHeight="1">
      <c r="A61" s="318"/>
      <c r="B61" s="318"/>
      <c r="C61" s="398"/>
      <c r="D61" s="398"/>
      <c r="E61" s="225"/>
      <c r="F61" s="225"/>
      <c r="G61" s="225"/>
      <c r="H61" s="225"/>
      <c r="I61" s="396"/>
      <c r="J61" s="395"/>
      <c r="K61" s="12">
        <v>0</v>
      </c>
      <c r="L61" s="45" t="s">
        <v>649</v>
      </c>
      <c r="M61" s="12">
        <v>0</v>
      </c>
      <c r="N61" s="395"/>
      <c r="O61" s="396"/>
      <c r="P61" s="225"/>
      <c r="Q61" s="225"/>
      <c r="R61" s="225"/>
      <c r="S61" s="225"/>
      <c r="T61" s="394"/>
      <c r="U61" s="394"/>
      <c r="V61" s="394"/>
      <c r="W61" s="394"/>
      <c r="X61" s="403"/>
    </row>
    <row r="62" spans="1:24" ht="20.100000000000001" customHeight="1">
      <c r="A62" s="1"/>
      <c r="B62" s="44"/>
      <c r="C62" s="44"/>
      <c r="D62" s="44"/>
      <c r="E62" s="43"/>
      <c r="F62" s="43"/>
      <c r="G62" s="43"/>
      <c r="H62" s="43"/>
      <c r="I62" s="80"/>
      <c r="J62" s="81"/>
      <c r="K62" s="80"/>
      <c r="L62" s="82"/>
      <c r="M62" s="80"/>
      <c r="N62" s="81"/>
      <c r="O62" s="80"/>
      <c r="P62" s="43"/>
      <c r="Q62" s="43"/>
      <c r="R62" s="43"/>
      <c r="S62" s="43"/>
      <c r="T62" s="129"/>
      <c r="U62" s="129"/>
      <c r="V62" s="129"/>
      <c r="W62" s="129"/>
      <c r="X62" s="72"/>
    </row>
    <row r="63" spans="1:24" ht="20.100000000000001" customHeight="1">
      <c r="A63" s="318"/>
      <c r="B63" s="318" t="s">
        <v>538</v>
      </c>
      <c r="C63" s="398">
        <v>0.5</v>
      </c>
      <c r="D63" s="398"/>
      <c r="E63" s="225" t="s">
        <v>656</v>
      </c>
      <c r="F63" s="225"/>
      <c r="G63" s="225"/>
      <c r="H63" s="225"/>
      <c r="I63" s="396">
        <f>K63+K64</f>
        <v>0</v>
      </c>
      <c r="J63" s="395" t="s">
        <v>648</v>
      </c>
      <c r="K63" s="12">
        <v>0</v>
      </c>
      <c r="L63" s="45" t="s">
        <v>649</v>
      </c>
      <c r="M63" s="12">
        <v>0</v>
      </c>
      <c r="N63" s="395" t="s">
        <v>650</v>
      </c>
      <c r="O63" s="396">
        <f>M63+M64</f>
        <v>0</v>
      </c>
      <c r="P63" s="225" t="str">
        <f>T43</f>
        <v>M１位</v>
      </c>
      <c r="Q63" s="225"/>
      <c r="R63" s="225"/>
      <c r="S63" s="225"/>
      <c r="T63" s="394" t="s">
        <v>671</v>
      </c>
      <c r="U63" s="394"/>
      <c r="V63" s="394"/>
      <c r="W63" s="394"/>
      <c r="X63" s="403" t="s">
        <v>672</v>
      </c>
    </row>
    <row r="64" spans="1:24" ht="20.100000000000001" customHeight="1">
      <c r="A64" s="318"/>
      <c r="B64" s="318"/>
      <c r="C64" s="398"/>
      <c r="D64" s="398"/>
      <c r="E64" s="225"/>
      <c r="F64" s="225"/>
      <c r="G64" s="225"/>
      <c r="H64" s="225"/>
      <c r="I64" s="396"/>
      <c r="J64" s="395"/>
      <c r="K64" s="12">
        <v>0</v>
      </c>
      <c r="L64" s="45" t="s">
        <v>649</v>
      </c>
      <c r="M64" s="12">
        <v>0</v>
      </c>
      <c r="N64" s="395"/>
      <c r="O64" s="396"/>
      <c r="P64" s="225"/>
      <c r="Q64" s="225"/>
      <c r="R64" s="225"/>
      <c r="S64" s="225"/>
      <c r="T64" s="394"/>
      <c r="U64" s="394"/>
      <c r="V64" s="394"/>
      <c r="W64" s="394"/>
      <c r="X64" s="403"/>
    </row>
    <row r="65" spans="3:4" ht="20.100000000000001" customHeight="1">
      <c r="C65" s="77"/>
      <c r="D65" s="77"/>
    </row>
    <row r="66" spans="3:4" ht="20.100000000000001" customHeight="1"/>
    <row r="67" spans="3:4" ht="20.100000000000001" customHeight="1"/>
  </sheetData>
  <mergeCells count="144">
    <mergeCell ref="X32:X33"/>
    <mergeCell ref="X54:X55"/>
    <mergeCell ref="X57:X58"/>
    <mergeCell ref="X60:X61"/>
    <mergeCell ref="X63:X64"/>
    <mergeCell ref="R35:X35"/>
    <mergeCell ref="I8:J8"/>
    <mergeCell ref="F8:G8"/>
    <mergeCell ref="C8:D8"/>
    <mergeCell ref="K37:M37"/>
    <mergeCell ref="I9:J18"/>
    <mergeCell ref="I43:J52"/>
    <mergeCell ref="N43:O52"/>
    <mergeCell ref="T43:U52"/>
    <mergeCell ref="Q43:R52"/>
    <mergeCell ref="F43:G52"/>
    <mergeCell ref="C43:D52"/>
    <mergeCell ref="T42:U42"/>
    <mergeCell ref="Q42:R42"/>
    <mergeCell ref="N42:O42"/>
    <mergeCell ref="I42:J42"/>
    <mergeCell ref="F42:G42"/>
    <mergeCell ref="C42:D42"/>
    <mergeCell ref="G40:I40"/>
    <mergeCell ref="F2:H2"/>
    <mergeCell ref="O23:O24"/>
    <mergeCell ref="N23:N24"/>
    <mergeCell ref="N20:N21"/>
    <mergeCell ref="B20:B21"/>
    <mergeCell ref="B23:B24"/>
    <mergeCell ref="B26:B27"/>
    <mergeCell ref="B29:B30"/>
    <mergeCell ref="B32:B33"/>
    <mergeCell ref="J32:J33"/>
    <mergeCell ref="I23:I24"/>
    <mergeCell ref="I26:I27"/>
    <mergeCell ref="K3:M3"/>
    <mergeCell ref="G6:I6"/>
    <mergeCell ref="D4:G4"/>
    <mergeCell ref="O6:Q6"/>
    <mergeCell ref="Q9:R18"/>
    <mergeCell ref="N9:O18"/>
    <mergeCell ref="F9:G18"/>
    <mergeCell ref="C9:D18"/>
    <mergeCell ref="Q8:R8"/>
    <mergeCell ref="N8:O8"/>
    <mergeCell ref="O32:O33"/>
    <mergeCell ref="R1:X1"/>
    <mergeCell ref="O20:O21"/>
    <mergeCell ref="P20:S21"/>
    <mergeCell ref="I20:I21"/>
    <mergeCell ref="O1:Q1"/>
    <mergeCell ref="J20:J21"/>
    <mergeCell ref="J23:J24"/>
    <mergeCell ref="J26:J27"/>
    <mergeCell ref="J29:J30"/>
    <mergeCell ref="T20:W21"/>
    <mergeCell ref="Q4:U4"/>
    <mergeCell ref="U6:W6"/>
    <mergeCell ref="T19:W19"/>
    <mergeCell ref="W9:X18"/>
    <mergeCell ref="T9:U18"/>
    <mergeCell ref="X20:X21"/>
    <mergeCell ref="W8:X8"/>
    <mergeCell ref="T8:U8"/>
    <mergeCell ref="X23:X24"/>
    <mergeCell ref="X26:X27"/>
    <mergeCell ref="X29:X30"/>
    <mergeCell ref="T29:W30"/>
    <mergeCell ref="B63:B64"/>
    <mergeCell ref="C60:D61"/>
    <mergeCell ref="E60:H61"/>
    <mergeCell ref="C63:D64"/>
    <mergeCell ref="E63:H64"/>
    <mergeCell ref="B60:B61"/>
    <mergeCell ref="I60:I61"/>
    <mergeCell ref="I63:I64"/>
    <mergeCell ref="B54:B55"/>
    <mergeCell ref="I54:I55"/>
    <mergeCell ref="I57:I58"/>
    <mergeCell ref="B57:B58"/>
    <mergeCell ref="A63:A64"/>
    <mergeCell ref="P63:S64"/>
    <mergeCell ref="T53:W53"/>
    <mergeCell ref="C20:D21"/>
    <mergeCell ref="E20:H21"/>
    <mergeCell ref="C23:D24"/>
    <mergeCell ref="E23:H24"/>
    <mergeCell ref="C29:D30"/>
    <mergeCell ref="E29:H30"/>
    <mergeCell ref="C57:D58"/>
    <mergeCell ref="E57:H58"/>
    <mergeCell ref="J57:J58"/>
    <mergeCell ref="P23:S24"/>
    <mergeCell ref="P29:S30"/>
    <mergeCell ref="O26:O27"/>
    <mergeCell ref="I32:I33"/>
    <mergeCell ref="N26:N27"/>
    <mergeCell ref="Q38:T38"/>
    <mergeCell ref="D38:G38"/>
    <mergeCell ref="O35:Q35"/>
    <mergeCell ref="F36:H36"/>
    <mergeCell ref="J63:J64"/>
    <mergeCell ref="T63:W64"/>
    <mergeCell ref="O63:O64"/>
    <mergeCell ref="N63:N64"/>
    <mergeCell ref="P57:S58"/>
    <mergeCell ref="T57:W58"/>
    <mergeCell ref="N32:N33"/>
    <mergeCell ref="N29:N30"/>
    <mergeCell ref="P32:S33"/>
    <mergeCell ref="O60:O61"/>
    <mergeCell ref="N57:N58"/>
    <mergeCell ref="O54:O55"/>
    <mergeCell ref="N54:N55"/>
    <mergeCell ref="T32:W33"/>
    <mergeCell ref="O40:Q40"/>
    <mergeCell ref="P54:S55"/>
    <mergeCell ref="O57:O58"/>
    <mergeCell ref="T54:W55"/>
    <mergeCell ref="A20:A21"/>
    <mergeCell ref="P60:S61"/>
    <mergeCell ref="T60:W61"/>
    <mergeCell ref="N60:N61"/>
    <mergeCell ref="A60:A61"/>
    <mergeCell ref="A23:A24"/>
    <mergeCell ref="A32:A33"/>
    <mergeCell ref="O29:O30"/>
    <mergeCell ref="T23:W24"/>
    <mergeCell ref="C26:D27"/>
    <mergeCell ref="E26:H27"/>
    <mergeCell ref="P26:S27"/>
    <mergeCell ref="I29:I30"/>
    <mergeCell ref="C32:D33"/>
    <mergeCell ref="E32:H33"/>
    <mergeCell ref="A54:A55"/>
    <mergeCell ref="E54:H55"/>
    <mergeCell ref="C54:D55"/>
    <mergeCell ref="T26:W27"/>
    <mergeCell ref="A29:A30"/>
    <mergeCell ref="A26:A27"/>
    <mergeCell ref="A57:A58"/>
    <mergeCell ref="J60:J61"/>
    <mergeCell ref="J54:J55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8"/>
  <sheetViews>
    <sheetView view="pageBreakPreview" zoomScaleNormal="100" zoomScaleSheetLayoutView="100" workbookViewId="0"/>
  </sheetViews>
  <sheetFormatPr defaultRowHeight="13.5"/>
  <cols>
    <col min="1" max="24" width="5.625" customWidth="1"/>
  </cols>
  <sheetData>
    <row r="1" spans="1:24" ht="24.6" customHeight="1">
      <c r="A1" s="92" t="s">
        <v>642</v>
      </c>
      <c r="B1" s="92"/>
      <c r="C1" s="92"/>
      <c r="D1" s="92"/>
      <c r="E1" s="92"/>
      <c r="F1" s="92"/>
      <c r="H1" s="92"/>
      <c r="I1" s="92"/>
      <c r="K1" s="118"/>
      <c r="L1" s="118"/>
      <c r="O1" s="321" t="s">
        <v>673</v>
      </c>
      <c r="P1" s="321"/>
      <c r="Q1" s="321"/>
      <c r="R1" s="324" t="str">
        <f>U12選手権②!A63</f>
        <v>c会場</v>
      </c>
      <c r="S1" s="324"/>
      <c r="T1" s="324"/>
      <c r="U1" s="324"/>
      <c r="V1" s="324"/>
      <c r="W1" s="324"/>
      <c r="X1" s="324"/>
    </row>
    <row r="2" spans="1:24" ht="20.100000000000001" customHeight="1">
      <c r="F2" s="323">
        <f>U12選手権②!E10</f>
        <v>44238</v>
      </c>
      <c r="G2" s="323"/>
      <c r="H2" s="323"/>
    </row>
    <row r="3" spans="1:24" ht="20.100000000000001" customHeight="1">
      <c r="K3" s="404" t="s">
        <v>674</v>
      </c>
      <c r="L3" s="405"/>
      <c r="M3" s="406"/>
      <c r="N3" s="93"/>
      <c r="Q3" s="2"/>
      <c r="R3" s="2"/>
      <c r="S3" s="2"/>
      <c r="T3" s="2"/>
    </row>
    <row r="4" spans="1:24" ht="20.100000000000001" customHeight="1">
      <c r="A4" s="1"/>
      <c r="B4" s="1"/>
      <c r="C4" s="1"/>
      <c r="D4" s="399" t="s">
        <v>538</v>
      </c>
      <c r="E4" s="400"/>
      <c r="F4" s="400"/>
      <c r="G4" s="401"/>
      <c r="H4" s="1"/>
      <c r="I4" s="1"/>
      <c r="J4" s="1"/>
      <c r="K4" s="1"/>
      <c r="L4" s="1"/>
      <c r="N4" s="1"/>
      <c r="O4" s="1"/>
      <c r="P4" s="85"/>
      <c r="Q4" s="399" t="s">
        <v>539</v>
      </c>
      <c r="R4" s="400"/>
      <c r="S4" s="400"/>
      <c r="T4" s="400"/>
      <c r="U4" s="401"/>
      <c r="V4" s="1"/>
      <c r="W4" s="1"/>
      <c r="X4" s="1"/>
    </row>
    <row r="5" spans="1:24" ht="20.100000000000001" customHeight="1">
      <c r="A5" s="1"/>
      <c r="B5" s="1"/>
      <c r="C5" s="1"/>
      <c r="D5" s="86"/>
      <c r="E5" s="1"/>
      <c r="F5" s="1"/>
      <c r="G5" s="85"/>
      <c r="H5" s="1"/>
      <c r="I5" s="1"/>
      <c r="J5" s="1"/>
      <c r="K5" s="1"/>
      <c r="L5" s="1"/>
      <c r="N5" s="1"/>
      <c r="O5" s="1"/>
      <c r="P5" s="89"/>
      <c r="Q5" s="86"/>
      <c r="R5" s="1"/>
      <c r="S5" s="1"/>
      <c r="T5" s="1"/>
      <c r="U5" s="89"/>
      <c r="V5" s="1"/>
      <c r="W5" s="1"/>
      <c r="X5" s="1"/>
    </row>
    <row r="6" spans="1:24" ht="20.100000000000001" customHeight="1">
      <c r="A6" s="1"/>
      <c r="B6" s="1"/>
      <c r="C6" s="1"/>
      <c r="D6" s="87"/>
      <c r="E6" s="1"/>
      <c r="F6" s="1"/>
      <c r="G6" s="399" t="s">
        <v>523</v>
      </c>
      <c r="H6" s="400"/>
      <c r="I6" s="401"/>
      <c r="J6" s="1"/>
      <c r="K6" s="1"/>
      <c r="L6" s="1"/>
      <c r="N6" s="85"/>
      <c r="O6" s="399" t="s">
        <v>532</v>
      </c>
      <c r="P6" s="400"/>
      <c r="Q6" s="401"/>
      <c r="R6" s="87"/>
      <c r="S6" s="1"/>
      <c r="T6" s="1"/>
      <c r="U6" s="399" t="s">
        <v>537</v>
      </c>
      <c r="V6" s="400"/>
      <c r="W6" s="401"/>
      <c r="X6" s="1"/>
    </row>
    <row r="7" spans="1:24" ht="20.100000000000001" customHeight="1">
      <c r="A7" s="1"/>
      <c r="B7" s="1"/>
      <c r="C7" s="1"/>
      <c r="D7" s="86"/>
      <c r="E7" s="1"/>
      <c r="F7" s="1"/>
      <c r="G7" s="86"/>
      <c r="H7" s="1"/>
      <c r="I7" s="85"/>
      <c r="J7" s="1"/>
      <c r="K7" s="1"/>
      <c r="L7" s="1"/>
      <c r="N7" s="85"/>
      <c r="O7" s="1"/>
      <c r="P7" s="1"/>
      <c r="Q7" s="1"/>
      <c r="R7" s="86"/>
      <c r="S7" s="1"/>
      <c r="T7" s="1"/>
      <c r="U7" s="86"/>
      <c r="V7" s="1"/>
      <c r="W7" s="85"/>
      <c r="X7" s="1"/>
    </row>
    <row r="8" spans="1:24" ht="20.100000000000001" customHeight="1">
      <c r="A8" s="1"/>
      <c r="B8" s="1"/>
      <c r="C8" s="318">
        <v>1</v>
      </c>
      <c r="D8" s="318"/>
      <c r="E8" s="1"/>
      <c r="F8" s="318">
        <v>2</v>
      </c>
      <c r="G8" s="318"/>
      <c r="H8" s="1"/>
      <c r="I8" s="318">
        <v>3</v>
      </c>
      <c r="J8" s="318"/>
      <c r="K8" s="1"/>
      <c r="L8" s="1"/>
      <c r="N8" s="318">
        <v>4</v>
      </c>
      <c r="O8" s="318"/>
      <c r="P8" s="1"/>
      <c r="Q8" s="318">
        <v>5</v>
      </c>
      <c r="R8" s="318"/>
      <c r="S8" s="1"/>
      <c r="T8" s="318">
        <v>6</v>
      </c>
      <c r="U8" s="318"/>
      <c r="V8" s="1"/>
      <c r="W8" s="318">
        <v>7</v>
      </c>
      <c r="X8" s="318"/>
    </row>
    <row r="9" spans="1:24" ht="20.100000000000001" customHeight="1">
      <c r="A9" s="1"/>
      <c r="B9" s="122"/>
      <c r="C9" s="402" t="str">
        <f>U12選手権②!C63</f>
        <v>N1位</v>
      </c>
      <c r="D9" s="402"/>
      <c r="E9" s="84"/>
      <c r="F9" s="402" t="str">
        <f>U12選手権②!C67</f>
        <v>O1位</v>
      </c>
      <c r="G9" s="402"/>
      <c r="H9" s="84"/>
      <c r="I9" s="402" t="str">
        <f>U12選手権②!C71</f>
        <v>P1位</v>
      </c>
      <c r="J9" s="402"/>
      <c r="K9" s="84"/>
      <c r="L9" s="84"/>
      <c r="N9" s="402" t="str">
        <f>U12選手権②!C75</f>
        <v>Q1位</v>
      </c>
      <c r="O9" s="402"/>
      <c r="P9" s="84"/>
      <c r="Q9" s="402" t="str">
        <f>U12選手権②!C79</f>
        <v>R1位</v>
      </c>
      <c r="R9" s="402"/>
      <c r="S9" s="84"/>
      <c r="T9" s="402" t="str">
        <f>U12選手権②!C83</f>
        <v>S1位</v>
      </c>
      <c r="U9" s="402"/>
      <c r="V9" s="84"/>
      <c r="W9" s="402" t="str">
        <f>U12選手権②!C87</f>
        <v>T1位</v>
      </c>
      <c r="X9" s="402"/>
    </row>
    <row r="10" spans="1:24" ht="20.100000000000001" customHeight="1">
      <c r="A10" s="1"/>
      <c r="B10" s="122"/>
      <c r="C10" s="402"/>
      <c r="D10" s="402"/>
      <c r="E10" s="84"/>
      <c r="F10" s="402"/>
      <c r="G10" s="402"/>
      <c r="H10" s="84"/>
      <c r="I10" s="402"/>
      <c r="J10" s="402"/>
      <c r="K10" s="84"/>
      <c r="L10" s="84"/>
      <c r="N10" s="402"/>
      <c r="O10" s="402"/>
      <c r="P10" s="84"/>
      <c r="Q10" s="402"/>
      <c r="R10" s="402"/>
      <c r="S10" s="84"/>
      <c r="T10" s="402"/>
      <c r="U10" s="402"/>
      <c r="V10" s="84"/>
      <c r="W10" s="402"/>
      <c r="X10" s="402"/>
    </row>
    <row r="11" spans="1:24" ht="20.100000000000001" customHeight="1">
      <c r="A11" s="1"/>
      <c r="B11" s="122"/>
      <c r="C11" s="402"/>
      <c r="D11" s="402"/>
      <c r="E11" s="84"/>
      <c r="F11" s="402"/>
      <c r="G11" s="402"/>
      <c r="H11" s="84"/>
      <c r="I11" s="402"/>
      <c r="J11" s="402"/>
      <c r="K11" s="84"/>
      <c r="L11" s="84"/>
      <c r="N11" s="402"/>
      <c r="O11" s="402"/>
      <c r="P11" s="84"/>
      <c r="Q11" s="402"/>
      <c r="R11" s="402"/>
      <c r="S11" s="84"/>
      <c r="T11" s="402"/>
      <c r="U11" s="402"/>
      <c r="V11" s="84"/>
      <c r="W11" s="402"/>
      <c r="X11" s="402"/>
    </row>
    <row r="12" spans="1:24" ht="20.100000000000001" customHeight="1">
      <c r="A12" s="1"/>
      <c r="B12" s="122"/>
      <c r="C12" s="402"/>
      <c r="D12" s="402"/>
      <c r="E12" s="84"/>
      <c r="F12" s="402"/>
      <c r="G12" s="402"/>
      <c r="H12" s="84"/>
      <c r="I12" s="402"/>
      <c r="J12" s="402"/>
      <c r="K12" s="84"/>
      <c r="L12" s="84"/>
      <c r="N12" s="402"/>
      <c r="O12" s="402"/>
      <c r="P12" s="84"/>
      <c r="Q12" s="402"/>
      <c r="R12" s="402"/>
      <c r="S12" s="84"/>
      <c r="T12" s="402"/>
      <c r="U12" s="402"/>
      <c r="V12" s="84"/>
      <c r="W12" s="402"/>
      <c r="X12" s="402"/>
    </row>
    <row r="13" spans="1:24" ht="20.100000000000001" customHeight="1">
      <c r="A13" s="1"/>
      <c r="B13" s="122"/>
      <c r="C13" s="402"/>
      <c r="D13" s="402"/>
      <c r="E13" s="84"/>
      <c r="F13" s="402"/>
      <c r="G13" s="402"/>
      <c r="H13" s="84"/>
      <c r="I13" s="402"/>
      <c r="J13" s="402"/>
      <c r="K13" s="84"/>
      <c r="L13" s="84"/>
      <c r="N13" s="402"/>
      <c r="O13" s="402"/>
      <c r="P13" s="84"/>
      <c r="Q13" s="402"/>
      <c r="R13" s="402"/>
      <c r="S13" s="84"/>
      <c r="T13" s="402"/>
      <c r="U13" s="402"/>
      <c r="V13" s="84"/>
      <c r="W13" s="402"/>
      <c r="X13" s="402"/>
    </row>
    <row r="14" spans="1:24" ht="20.100000000000001" customHeight="1">
      <c r="A14" s="1"/>
      <c r="B14" s="122"/>
      <c r="C14" s="402"/>
      <c r="D14" s="402"/>
      <c r="E14" s="84"/>
      <c r="F14" s="402"/>
      <c r="G14" s="402"/>
      <c r="H14" s="84"/>
      <c r="I14" s="402"/>
      <c r="J14" s="402"/>
      <c r="K14" s="84"/>
      <c r="L14" s="84"/>
      <c r="N14" s="402"/>
      <c r="O14" s="402"/>
      <c r="P14" s="84"/>
      <c r="Q14" s="402"/>
      <c r="R14" s="402"/>
      <c r="S14" s="84"/>
      <c r="T14" s="402"/>
      <c r="U14" s="402"/>
      <c r="V14" s="84"/>
      <c r="W14" s="402"/>
      <c r="X14" s="402"/>
    </row>
    <row r="15" spans="1:24" ht="20.100000000000001" customHeight="1">
      <c r="A15" s="1"/>
      <c r="B15" s="122"/>
      <c r="C15" s="402"/>
      <c r="D15" s="402"/>
      <c r="E15" s="84"/>
      <c r="F15" s="402"/>
      <c r="G15" s="402"/>
      <c r="H15" s="84"/>
      <c r="I15" s="402"/>
      <c r="J15" s="402"/>
      <c r="K15" s="84"/>
      <c r="L15" s="84"/>
      <c r="N15" s="402"/>
      <c r="O15" s="402"/>
      <c r="P15" s="84"/>
      <c r="Q15" s="402"/>
      <c r="R15" s="402"/>
      <c r="S15" s="84"/>
      <c r="T15" s="402"/>
      <c r="U15" s="402"/>
      <c r="V15" s="84"/>
      <c r="W15" s="402"/>
      <c r="X15" s="402"/>
    </row>
    <row r="16" spans="1:24" ht="20.100000000000001" customHeight="1">
      <c r="A16" s="1"/>
      <c r="B16" s="122"/>
      <c r="C16" s="402"/>
      <c r="D16" s="402"/>
      <c r="E16" s="84"/>
      <c r="F16" s="402"/>
      <c r="G16" s="402"/>
      <c r="H16" s="84"/>
      <c r="I16" s="402"/>
      <c r="J16" s="402"/>
      <c r="K16" s="84"/>
      <c r="L16" s="84"/>
      <c r="N16" s="402"/>
      <c r="O16" s="402"/>
      <c r="P16" s="84"/>
      <c r="Q16" s="402"/>
      <c r="R16" s="402"/>
      <c r="S16" s="84"/>
      <c r="T16" s="402"/>
      <c r="U16" s="402"/>
      <c r="V16" s="84"/>
      <c r="W16" s="402"/>
      <c r="X16" s="402"/>
    </row>
    <row r="17" spans="1:24" ht="20.100000000000001" customHeight="1">
      <c r="A17" s="1"/>
      <c r="B17" s="122"/>
      <c r="C17" s="402"/>
      <c r="D17" s="402"/>
      <c r="E17" s="84"/>
      <c r="F17" s="402"/>
      <c r="G17" s="402"/>
      <c r="H17" s="84"/>
      <c r="I17" s="402"/>
      <c r="J17" s="402"/>
      <c r="K17" s="84"/>
      <c r="L17" s="84"/>
      <c r="N17" s="402"/>
      <c r="O17" s="402"/>
      <c r="P17" s="84"/>
      <c r="Q17" s="402"/>
      <c r="R17" s="402"/>
      <c r="S17" s="84"/>
      <c r="T17" s="402"/>
      <c r="U17" s="402"/>
      <c r="V17" s="84"/>
      <c r="W17" s="402"/>
      <c r="X17" s="402"/>
    </row>
    <row r="18" spans="1:24" ht="20.100000000000001" customHeight="1">
      <c r="A18" s="1"/>
      <c r="B18" s="122"/>
      <c r="C18" s="402"/>
      <c r="D18" s="402"/>
      <c r="E18" s="84"/>
      <c r="F18" s="402"/>
      <c r="G18" s="402"/>
      <c r="H18" s="84"/>
      <c r="I18" s="402"/>
      <c r="J18" s="402"/>
      <c r="K18" s="84"/>
      <c r="L18" s="84"/>
      <c r="N18" s="402"/>
      <c r="O18" s="402"/>
      <c r="P18" s="84"/>
      <c r="Q18" s="402"/>
      <c r="R18" s="402"/>
      <c r="S18" s="84"/>
      <c r="T18" s="402"/>
      <c r="U18" s="402"/>
      <c r="V18" s="84"/>
      <c r="W18" s="402"/>
      <c r="X18" s="402"/>
    </row>
    <row r="19" spans="1:24" ht="20.10000000000000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97" t="s">
        <v>645</v>
      </c>
      <c r="U19" s="397"/>
      <c r="V19" s="397"/>
      <c r="W19" s="397"/>
      <c r="X19" s="129" t="s">
        <v>646</v>
      </c>
    </row>
    <row r="20" spans="1:24" ht="20.100000000000001" customHeight="1">
      <c r="A20" s="318"/>
      <c r="B20" s="318" t="s">
        <v>647</v>
      </c>
      <c r="C20" s="398">
        <v>0.39583333333333331</v>
      </c>
      <c r="D20" s="398"/>
      <c r="E20" s="225" t="str">
        <f>F9</f>
        <v>O1位</v>
      </c>
      <c r="F20" s="225"/>
      <c r="G20" s="225"/>
      <c r="H20" s="225"/>
      <c r="I20" s="396">
        <f>K20+K21</f>
        <v>0</v>
      </c>
      <c r="J20" s="395" t="s">
        <v>648</v>
      </c>
      <c r="K20" s="12">
        <v>0</v>
      </c>
      <c r="L20" s="45" t="s">
        <v>649</v>
      </c>
      <c r="M20" s="12">
        <v>0</v>
      </c>
      <c r="N20" s="395" t="s">
        <v>650</v>
      </c>
      <c r="O20" s="396">
        <f>M20+M21</f>
        <v>0</v>
      </c>
      <c r="P20" s="225" t="str">
        <f>I9</f>
        <v>P1位</v>
      </c>
      <c r="Q20" s="225"/>
      <c r="R20" s="225"/>
      <c r="S20" s="225"/>
      <c r="T20" s="394" t="s">
        <v>651</v>
      </c>
      <c r="U20" s="397"/>
      <c r="V20" s="397"/>
      <c r="W20" s="397"/>
      <c r="X20" s="403">
        <v>6</v>
      </c>
    </row>
    <row r="21" spans="1:24" ht="20.100000000000001" customHeight="1">
      <c r="A21" s="318"/>
      <c r="B21" s="318"/>
      <c r="C21" s="398"/>
      <c r="D21" s="398"/>
      <c r="E21" s="225"/>
      <c r="F21" s="225"/>
      <c r="G21" s="225"/>
      <c r="H21" s="225"/>
      <c r="I21" s="396"/>
      <c r="J21" s="395"/>
      <c r="K21" s="12">
        <v>0</v>
      </c>
      <c r="L21" s="45" t="s">
        <v>649</v>
      </c>
      <c r="M21" s="12">
        <v>0</v>
      </c>
      <c r="N21" s="395"/>
      <c r="O21" s="396"/>
      <c r="P21" s="225"/>
      <c r="Q21" s="225"/>
      <c r="R21" s="225"/>
      <c r="S21" s="225"/>
      <c r="T21" s="397"/>
      <c r="U21" s="397"/>
      <c r="V21" s="397"/>
      <c r="W21" s="397"/>
      <c r="X21" s="403"/>
    </row>
    <row r="22" spans="1:24" ht="20.100000000000001" customHeight="1">
      <c r="A22" s="1"/>
      <c r="B22" s="44"/>
      <c r="C22" s="44"/>
      <c r="D22" s="44"/>
      <c r="E22" s="43"/>
      <c r="F22" s="43"/>
      <c r="G22" s="43"/>
      <c r="H22" s="43"/>
      <c r="I22" s="80"/>
      <c r="J22" s="81"/>
      <c r="K22" s="80"/>
      <c r="L22" s="82"/>
      <c r="M22" s="80"/>
      <c r="N22" s="81"/>
      <c r="O22" s="80"/>
      <c r="P22" s="43"/>
      <c r="Q22" s="43"/>
      <c r="R22" s="43"/>
      <c r="S22" s="43"/>
      <c r="T22" s="129"/>
      <c r="U22" s="129"/>
      <c r="V22" s="129"/>
      <c r="W22" s="129"/>
      <c r="X22" s="72"/>
    </row>
    <row r="23" spans="1:24" ht="20.100000000000001" customHeight="1">
      <c r="A23" s="318"/>
      <c r="B23" s="318" t="s">
        <v>532</v>
      </c>
      <c r="C23" s="398">
        <v>0.43055555555555558</v>
      </c>
      <c r="D23" s="398"/>
      <c r="E23" s="225" t="str">
        <f>N9</f>
        <v>Q1位</v>
      </c>
      <c r="F23" s="225"/>
      <c r="G23" s="225"/>
      <c r="H23" s="225"/>
      <c r="I23" s="396">
        <f>K23+K24</f>
        <v>0</v>
      </c>
      <c r="J23" s="395" t="s">
        <v>648</v>
      </c>
      <c r="K23" s="12">
        <v>0</v>
      </c>
      <c r="L23" s="45" t="s">
        <v>649</v>
      </c>
      <c r="M23" s="12">
        <v>0</v>
      </c>
      <c r="N23" s="395" t="s">
        <v>650</v>
      </c>
      <c r="O23" s="396">
        <f>M23+M24</f>
        <v>0</v>
      </c>
      <c r="P23" s="225" t="str">
        <f>Q9</f>
        <v>R1位</v>
      </c>
      <c r="Q23" s="225"/>
      <c r="R23" s="225"/>
      <c r="S23" s="225"/>
      <c r="T23" s="394" t="s">
        <v>652</v>
      </c>
      <c r="U23" s="397"/>
      <c r="V23" s="397"/>
      <c r="W23" s="397"/>
      <c r="X23" s="403">
        <v>2</v>
      </c>
    </row>
    <row r="24" spans="1:24" ht="20.100000000000001" customHeight="1">
      <c r="A24" s="318"/>
      <c r="B24" s="318"/>
      <c r="C24" s="398"/>
      <c r="D24" s="398"/>
      <c r="E24" s="225"/>
      <c r="F24" s="225"/>
      <c r="G24" s="225"/>
      <c r="H24" s="225"/>
      <c r="I24" s="396"/>
      <c r="J24" s="395"/>
      <c r="K24" s="12">
        <v>0</v>
      </c>
      <c r="L24" s="45" t="s">
        <v>649</v>
      </c>
      <c r="M24" s="12">
        <v>0</v>
      </c>
      <c r="N24" s="395"/>
      <c r="O24" s="396"/>
      <c r="P24" s="225"/>
      <c r="Q24" s="225"/>
      <c r="R24" s="225"/>
      <c r="S24" s="225"/>
      <c r="T24" s="397"/>
      <c r="U24" s="397"/>
      <c r="V24" s="397"/>
      <c r="W24" s="397"/>
      <c r="X24" s="403"/>
    </row>
    <row r="25" spans="1:24" ht="20.100000000000001" customHeight="1">
      <c r="A25" s="1"/>
      <c r="B25" s="44"/>
      <c r="C25" s="44"/>
      <c r="D25" s="44"/>
      <c r="E25" s="43"/>
      <c r="F25" s="43"/>
      <c r="G25" s="43"/>
      <c r="H25" s="43"/>
      <c r="I25" s="80"/>
      <c r="J25" s="81"/>
      <c r="K25" s="80"/>
      <c r="L25" s="82"/>
      <c r="M25" s="80"/>
      <c r="N25" s="81"/>
      <c r="O25" s="80"/>
      <c r="P25" s="43"/>
      <c r="Q25" s="43"/>
      <c r="R25" s="43"/>
      <c r="S25" s="43"/>
      <c r="T25" s="129"/>
      <c r="U25" s="129"/>
      <c r="V25" s="129"/>
      <c r="W25" s="129"/>
      <c r="X25" s="72"/>
    </row>
    <row r="26" spans="1:24" ht="20.100000000000001" customHeight="1">
      <c r="A26" s="318"/>
      <c r="B26" s="318" t="s">
        <v>537</v>
      </c>
      <c r="C26" s="398">
        <v>0.46527777777777773</v>
      </c>
      <c r="D26" s="398"/>
      <c r="E26" s="225" t="str">
        <f>T9</f>
        <v>S1位</v>
      </c>
      <c r="F26" s="225"/>
      <c r="G26" s="225"/>
      <c r="H26" s="225"/>
      <c r="I26" s="396">
        <f>K26+K27</f>
        <v>0</v>
      </c>
      <c r="J26" s="395" t="s">
        <v>648</v>
      </c>
      <c r="K26" s="12">
        <v>0</v>
      </c>
      <c r="L26" s="45" t="s">
        <v>649</v>
      </c>
      <c r="M26" s="12">
        <v>0</v>
      </c>
      <c r="N26" s="395" t="s">
        <v>650</v>
      </c>
      <c r="O26" s="396">
        <f>M26+M27</f>
        <v>0</v>
      </c>
      <c r="P26" s="225" t="str">
        <f>W9</f>
        <v>T1位</v>
      </c>
      <c r="Q26" s="225"/>
      <c r="R26" s="225"/>
      <c r="S26" s="225"/>
      <c r="T26" s="394" t="s">
        <v>653</v>
      </c>
      <c r="U26" s="394"/>
      <c r="V26" s="394"/>
      <c r="W26" s="394"/>
      <c r="X26" s="403">
        <v>4</v>
      </c>
    </row>
    <row r="27" spans="1:24" ht="20.100000000000001" customHeight="1">
      <c r="A27" s="318"/>
      <c r="B27" s="318"/>
      <c r="C27" s="398"/>
      <c r="D27" s="398"/>
      <c r="E27" s="225"/>
      <c r="F27" s="225"/>
      <c r="G27" s="225"/>
      <c r="H27" s="225"/>
      <c r="I27" s="396"/>
      <c r="J27" s="395"/>
      <c r="K27" s="12">
        <v>0</v>
      </c>
      <c r="L27" s="45" t="s">
        <v>649</v>
      </c>
      <c r="M27" s="12">
        <v>0</v>
      </c>
      <c r="N27" s="395"/>
      <c r="O27" s="396"/>
      <c r="P27" s="225"/>
      <c r="Q27" s="225"/>
      <c r="R27" s="225"/>
      <c r="S27" s="225"/>
      <c r="T27" s="394"/>
      <c r="U27" s="394"/>
      <c r="V27" s="394"/>
      <c r="W27" s="394"/>
      <c r="X27" s="403"/>
    </row>
    <row r="28" spans="1:24" ht="20.100000000000001" customHeight="1">
      <c r="A28" s="1"/>
      <c r="B28" s="44"/>
      <c r="C28" s="44"/>
      <c r="D28" s="44"/>
      <c r="E28" s="43"/>
      <c r="F28" s="43"/>
      <c r="G28" s="43"/>
      <c r="H28" s="43"/>
      <c r="I28" s="80"/>
      <c r="J28" s="81"/>
      <c r="K28" s="80"/>
      <c r="L28" s="82"/>
      <c r="M28" s="80"/>
      <c r="N28" s="81"/>
      <c r="O28" s="80"/>
      <c r="P28" s="43"/>
      <c r="Q28" s="43"/>
      <c r="R28" s="43"/>
      <c r="S28" s="43"/>
      <c r="T28" s="129"/>
      <c r="U28" s="129"/>
      <c r="V28" s="129"/>
      <c r="W28" s="129"/>
      <c r="X28" s="72"/>
    </row>
    <row r="29" spans="1:24" ht="20.100000000000001" customHeight="1">
      <c r="A29" s="318"/>
      <c r="B29" s="318" t="s">
        <v>538</v>
      </c>
      <c r="C29" s="398">
        <v>0.5</v>
      </c>
      <c r="D29" s="398"/>
      <c r="E29" s="225" t="str">
        <f>C9</f>
        <v>N1位</v>
      </c>
      <c r="F29" s="225"/>
      <c r="G29" s="225"/>
      <c r="H29" s="225"/>
      <c r="I29" s="396">
        <f>K29+K30</f>
        <v>0</v>
      </c>
      <c r="J29" s="395" t="s">
        <v>648</v>
      </c>
      <c r="K29" s="12">
        <v>0</v>
      </c>
      <c r="L29" s="45" t="s">
        <v>649</v>
      </c>
      <c r="M29" s="12">
        <v>0</v>
      </c>
      <c r="N29" s="395" t="s">
        <v>650</v>
      </c>
      <c r="O29" s="396">
        <f>M29+M30</f>
        <v>0</v>
      </c>
      <c r="P29" s="225" t="s">
        <v>654</v>
      </c>
      <c r="Q29" s="225"/>
      <c r="R29" s="225"/>
      <c r="S29" s="225"/>
      <c r="T29" s="394" t="s">
        <v>655</v>
      </c>
      <c r="U29" s="394"/>
      <c r="V29" s="394"/>
      <c r="W29" s="394"/>
      <c r="X29" s="403">
        <v>5</v>
      </c>
    </row>
    <row r="30" spans="1:24" ht="20.100000000000001" customHeight="1">
      <c r="A30" s="318"/>
      <c r="B30" s="318"/>
      <c r="C30" s="398"/>
      <c r="D30" s="398"/>
      <c r="E30" s="225"/>
      <c r="F30" s="225"/>
      <c r="G30" s="225"/>
      <c r="H30" s="225"/>
      <c r="I30" s="396"/>
      <c r="J30" s="395"/>
      <c r="K30" s="12">
        <v>0</v>
      </c>
      <c r="L30" s="45" t="s">
        <v>649</v>
      </c>
      <c r="M30" s="12">
        <v>0</v>
      </c>
      <c r="N30" s="395"/>
      <c r="O30" s="396"/>
      <c r="P30" s="225"/>
      <c r="Q30" s="225"/>
      <c r="R30" s="225"/>
      <c r="S30" s="225"/>
      <c r="T30" s="394"/>
      <c r="U30" s="394"/>
      <c r="V30" s="394"/>
      <c r="W30" s="394"/>
      <c r="X30" s="403"/>
    </row>
    <row r="31" spans="1:24" ht="20.100000000000001" customHeight="1">
      <c r="A31" s="1"/>
      <c r="B31" s="1"/>
      <c r="C31" s="44"/>
      <c r="D31" s="44"/>
      <c r="E31" s="44"/>
      <c r="F31" s="44"/>
      <c r="G31" s="44"/>
      <c r="H31" s="44"/>
      <c r="I31" s="79"/>
      <c r="J31" s="1"/>
      <c r="K31" s="79"/>
      <c r="L31" s="1"/>
      <c r="M31" s="79"/>
      <c r="N31" s="1"/>
      <c r="O31" s="79"/>
      <c r="P31" s="44"/>
      <c r="Q31" s="44"/>
      <c r="R31" s="44"/>
      <c r="S31" s="44"/>
      <c r="T31" s="129"/>
      <c r="U31" s="129"/>
      <c r="V31" s="129"/>
      <c r="W31" s="129"/>
      <c r="X31" s="72"/>
    </row>
    <row r="32" spans="1:24" ht="20.100000000000001" customHeight="1">
      <c r="A32" s="318"/>
      <c r="B32" s="318" t="s">
        <v>539</v>
      </c>
      <c r="C32" s="398">
        <v>0.53472222222222221</v>
      </c>
      <c r="D32" s="398"/>
      <c r="E32" s="318" t="s">
        <v>656</v>
      </c>
      <c r="F32" s="318"/>
      <c r="G32" s="318"/>
      <c r="H32" s="318"/>
      <c r="I32" s="396">
        <f>K32+K33</f>
        <v>0</v>
      </c>
      <c r="J32" s="395" t="s">
        <v>648</v>
      </c>
      <c r="K32" s="12">
        <v>0</v>
      </c>
      <c r="L32" s="45" t="s">
        <v>649</v>
      </c>
      <c r="M32" s="12">
        <v>0</v>
      </c>
      <c r="N32" s="395" t="s">
        <v>650</v>
      </c>
      <c r="O32" s="396">
        <f>M32+M33</f>
        <v>0</v>
      </c>
      <c r="P32" s="318" t="s">
        <v>657</v>
      </c>
      <c r="Q32" s="318"/>
      <c r="R32" s="318"/>
      <c r="S32" s="318"/>
      <c r="T32" s="394" t="s">
        <v>658</v>
      </c>
      <c r="U32" s="394"/>
      <c r="V32" s="394"/>
      <c r="W32" s="394"/>
      <c r="X32" s="403">
        <v>1</v>
      </c>
    </row>
    <row r="33" spans="1:24" ht="20.100000000000001" customHeight="1">
      <c r="A33" s="318"/>
      <c r="B33" s="318"/>
      <c r="C33" s="398"/>
      <c r="D33" s="398"/>
      <c r="E33" s="318"/>
      <c r="F33" s="318"/>
      <c r="G33" s="318"/>
      <c r="H33" s="318"/>
      <c r="I33" s="396"/>
      <c r="J33" s="395"/>
      <c r="K33" s="12">
        <v>0</v>
      </c>
      <c r="L33" s="45" t="s">
        <v>649</v>
      </c>
      <c r="M33" s="12">
        <v>0</v>
      </c>
      <c r="N33" s="395"/>
      <c r="O33" s="396"/>
      <c r="P33" s="318"/>
      <c r="Q33" s="318"/>
      <c r="R33" s="318"/>
      <c r="S33" s="318"/>
      <c r="T33" s="394"/>
      <c r="U33" s="394"/>
      <c r="V33" s="394"/>
      <c r="W33" s="394"/>
      <c r="X33" s="403"/>
    </row>
    <row r="34" spans="1:24" ht="20.100000000000001" customHeight="1">
      <c r="A34" s="44"/>
      <c r="B34" s="44"/>
      <c r="C34" s="123"/>
      <c r="D34" s="123"/>
      <c r="E34" s="44"/>
      <c r="F34" s="44"/>
      <c r="G34" s="44"/>
      <c r="H34" s="44"/>
      <c r="I34" s="12"/>
      <c r="J34" s="91"/>
      <c r="K34" s="12"/>
      <c r="L34" s="45"/>
      <c r="M34" s="12"/>
      <c r="N34" s="91"/>
      <c r="O34" s="12"/>
      <c r="P34" s="44"/>
      <c r="Q34" s="44"/>
      <c r="R34" s="44"/>
      <c r="S34" s="44"/>
      <c r="T34" s="72"/>
      <c r="U34" s="72"/>
      <c r="V34" s="72"/>
      <c r="W34" s="72"/>
      <c r="X34" s="52"/>
    </row>
    <row r="35" spans="1:24" ht="24.6" customHeight="1">
      <c r="A35" s="92" t="s">
        <v>642</v>
      </c>
      <c r="B35" s="92"/>
      <c r="C35" s="92"/>
      <c r="D35" s="92"/>
      <c r="E35" s="92"/>
      <c r="F35" s="92"/>
      <c r="H35" s="92"/>
      <c r="I35" s="92"/>
      <c r="K35" s="118"/>
      <c r="L35" s="118"/>
      <c r="O35" s="321" t="s">
        <v>675</v>
      </c>
      <c r="P35" s="321"/>
      <c r="Q35" s="321"/>
      <c r="R35" s="324" t="str">
        <f>U12選手権②!A91</f>
        <v>d会場</v>
      </c>
      <c r="S35" s="324"/>
      <c r="T35" s="324"/>
      <c r="U35" s="324"/>
      <c r="V35" s="324"/>
      <c r="W35" s="324"/>
      <c r="X35" s="324"/>
    </row>
    <row r="36" spans="1:24" ht="20.100000000000001" customHeight="1">
      <c r="F36" s="323">
        <f>U12選手権②!E10</f>
        <v>44238</v>
      </c>
      <c r="G36" s="323"/>
      <c r="H36" s="323"/>
    </row>
    <row r="37" spans="1:24" ht="20.100000000000001" customHeight="1">
      <c r="F37" s="2"/>
      <c r="G37" s="2"/>
      <c r="K37" s="404" t="s">
        <v>676</v>
      </c>
      <c r="L37" s="405"/>
      <c r="M37" s="406"/>
      <c r="N37" s="93"/>
      <c r="O37" s="93"/>
      <c r="R37" s="2"/>
      <c r="S37" s="2"/>
      <c r="T37" s="2"/>
    </row>
    <row r="38" spans="1:24" ht="20.100000000000001" customHeight="1">
      <c r="A38" s="1"/>
      <c r="B38" s="1"/>
      <c r="C38" s="1"/>
      <c r="D38" s="399" t="s">
        <v>537</v>
      </c>
      <c r="E38" s="400"/>
      <c r="F38" s="400"/>
      <c r="G38" s="401"/>
      <c r="H38" s="86"/>
      <c r="I38" s="1"/>
      <c r="J38" s="1"/>
      <c r="M38" s="1"/>
      <c r="N38" s="1"/>
      <c r="O38" s="1"/>
      <c r="P38" s="85"/>
      <c r="Q38" s="399" t="s">
        <v>538</v>
      </c>
      <c r="R38" s="400"/>
      <c r="S38" s="400"/>
      <c r="T38" s="401"/>
      <c r="U38" s="86"/>
      <c r="W38" s="1"/>
      <c r="X38" s="1"/>
    </row>
    <row r="39" spans="1:24" ht="20.100000000000001" customHeight="1">
      <c r="A39" s="1"/>
      <c r="B39" s="1"/>
      <c r="C39" s="1"/>
      <c r="D39" s="86"/>
      <c r="E39" s="1"/>
      <c r="F39" s="1"/>
      <c r="G39" s="89"/>
      <c r="H39" s="88"/>
      <c r="I39" s="88"/>
      <c r="J39" s="1"/>
      <c r="M39" s="1"/>
      <c r="N39" s="1"/>
      <c r="O39" s="1"/>
      <c r="P39" s="89"/>
      <c r="Q39" s="86"/>
      <c r="R39" s="1"/>
      <c r="S39" s="1"/>
      <c r="T39" s="85"/>
      <c r="U39" s="1"/>
      <c r="W39" s="1"/>
      <c r="X39" s="1"/>
    </row>
    <row r="40" spans="1:24" ht="20.100000000000001" customHeight="1">
      <c r="A40" s="1"/>
      <c r="B40" s="1"/>
      <c r="C40" s="1"/>
      <c r="D40" s="87"/>
      <c r="E40" s="1"/>
      <c r="F40" s="1"/>
      <c r="G40" s="399" t="s">
        <v>523</v>
      </c>
      <c r="H40" s="400"/>
      <c r="I40" s="401"/>
      <c r="J40" s="86"/>
      <c r="M40" s="1"/>
      <c r="N40" s="85"/>
      <c r="O40" s="399" t="s">
        <v>532</v>
      </c>
      <c r="P40" s="400"/>
      <c r="Q40" s="401"/>
      <c r="R40" s="87"/>
      <c r="S40" s="1"/>
      <c r="T40" s="85"/>
      <c r="U40" s="1"/>
      <c r="W40" s="1"/>
      <c r="X40" s="1"/>
    </row>
    <row r="41" spans="1:24" ht="20.100000000000001" customHeight="1">
      <c r="A41" s="1"/>
      <c r="B41" s="1"/>
      <c r="C41" s="1"/>
      <c r="D41" s="86"/>
      <c r="E41" s="1"/>
      <c r="F41" s="85"/>
      <c r="G41" s="1"/>
      <c r="H41" s="1"/>
      <c r="I41" s="1"/>
      <c r="J41" s="86"/>
      <c r="M41" s="1"/>
      <c r="N41" s="85"/>
      <c r="O41" s="1"/>
      <c r="P41" s="1"/>
      <c r="Q41" s="1"/>
      <c r="R41" s="86"/>
      <c r="S41" s="1"/>
      <c r="T41" s="85"/>
      <c r="U41" s="1"/>
      <c r="W41" s="1"/>
      <c r="X41" s="1"/>
    </row>
    <row r="42" spans="1:24" ht="20.100000000000001" customHeight="1">
      <c r="A42" s="1"/>
      <c r="B42" s="1"/>
      <c r="C42" s="318">
        <v>1</v>
      </c>
      <c r="D42" s="318"/>
      <c r="E42" s="1"/>
      <c r="F42" s="318">
        <v>2</v>
      </c>
      <c r="G42" s="318"/>
      <c r="H42" s="1"/>
      <c r="I42" s="318">
        <v>3</v>
      </c>
      <c r="J42" s="318"/>
      <c r="M42" s="1"/>
      <c r="N42" s="318">
        <v>4</v>
      </c>
      <c r="O42" s="318"/>
      <c r="P42" s="1"/>
      <c r="Q42" s="318">
        <v>5</v>
      </c>
      <c r="R42" s="318"/>
      <c r="S42" s="1"/>
      <c r="T42" s="318">
        <v>6</v>
      </c>
      <c r="U42" s="318"/>
      <c r="W42" s="1"/>
      <c r="X42" s="1"/>
    </row>
    <row r="43" spans="1:24" ht="20.100000000000001" customHeight="1">
      <c r="A43" s="1"/>
      <c r="B43" s="122"/>
      <c r="C43" s="402" t="str">
        <f>U12選手権②!C91</f>
        <v>U1位</v>
      </c>
      <c r="D43" s="402"/>
      <c r="E43" s="84"/>
      <c r="F43" s="402" t="str">
        <f>U12選手権②!C95</f>
        <v>V1位</v>
      </c>
      <c r="G43" s="402"/>
      <c r="H43" s="84"/>
      <c r="I43" s="402" t="str">
        <f>U12選手権②!C99</f>
        <v>W1位</v>
      </c>
      <c r="J43" s="402"/>
      <c r="M43" s="84"/>
      <c r="N43" s="402" t="str">
        <f>U12選手権②!C103</f>
        <v>X1位</v>
      </c>
      <c r="O43" s="402"/>
      <c r="P43" s="84"/>
      <c r="Q43" s="402" t="str">
        <f>U12選手権②!C107</f>
        <v>Y1位</v>
      </c>
      <c r="R43" s="402"/>
      <c r="S43" s="84"/>
      <c r="T43" s="402" t="str">
        <f>U12選手権②!C111</f>
        <v>Z1位</v>
      </c>
      <c r="U43" s="402"/>
      <c r="W43" s="84"/>
      <c r="X43" s="122"/>
    </row>
    <row r="44" spans="1:24" ht="20.100000000000001" customHeight="1">
      <c r="A44" s="1"/>
      <c r="B44" s="122"/>
      <c r="C44" s="402"/>
      <c r="D44" s="402"/>
      <c r="E44" s="84"/>
      <c r="F44" s="402"/>
      <c r="G44" s="402"/>
      <c r="H44" s="84"/>
      <c r="I44" s="402"/>
      <c r="J44" s="402"/>
      <c r="M44" s="84"/>
      <c r="N44" s="402"/>
      <c r="O44" s="402"/>
      <c r="P44" s="84"/>
      <c r="Q44" s="402"/>
      <c r="R44" s="402"/>
      <c r="S44" s="84"/>
      <c r="T44" s="402"/>
      <c r="U44" s="402"/>
      <c r="W44" s="84"/>
      <c r="X44" s="122"/>
    </row>
    <row r="45" spans="1:24" ht="20.100000000000001" customHeight="1">
      <c r="A45" s="1"/>
      <c r="B45" s="122"/>
      <c r="C45" s="402"/>
      <c r="D45" s="402"/>
      <c r="E45" s="84"/>
      <c r="F45" s="402"/>
      <c r="G45" s="402"/>
      <c r="H45" s="84"/>
      <c r="I45" s="402"/>
      <c r="J45" s="402"/>
      <c r="M45" s="84"/>
      <c r="N45" s="402"/>
      <c r="O45" s="402"/>
      <c r="P45" s="84"/>
      <c r="Q45" s="402"/>
      <c r="R45" s="402"/>
      <c r="S45" s="84"/>
      <c r="T45" s="402"/>
      <c r="U45" s="402"/>
      <c r="W45" s="84"/>
      <c r="X45" s="122"/>
    </row>
    <row r="46" spans="1:24" ht="20.100000000000001" customHeight="1">
      <c r="A46" s="1"/>
      <c r="B46" s="122"/>
      <c r="C46" s="402"/>
      <c r="D46" s="402"/>
      <c r="E46" s="84"/>
      <c r="F46" s="402"/>
      <c r="G46" s="402"/>
      <c r="H46" s="84"/>
      <c r="I46" s="402"/>
      <c r="J46" s="402"/>
      <c r="M46" s="84"/>
      <c r="N46" s="402"/>
      <c r="O46" s="402"/>
      <c r="P46" s="84"/>
      <c r="Q46" s="402"/>
      <c r="R46" s="402"/>
      <c r="S46" s="84"/>
      <c r="T46" s="402"/>
      <c r="U46" s="402"/>
      <c r="W46" s="84"/>
      <c r="X46" s="122"/>
    </row>
    <row r="47" spans="1:24" ht="20.100000000000001" customHeight="1">
      <c r="A47" s="1"/>
      <c r="B47" s="122"/>
      <c r="C47" s="402"/>
      <c r="D47" s="402"/>
      <c r="E47" s="84"/>
      <c r="F47" s="402"/>
      <c r="G47" s="402"/>
      <c r="H47" s="84"/>
      <c r="I47" s="402"/>
      <c r="J47" s="402"/>
      <c r="M47" s="84"/>
      <c r="N47" s="402"/>
      <c r="O47" s="402"/>
      <c r="P47" s="84"/>
      <c r="Q47" s="402"/>
      <c r="R47" s="402"/>
      <c r="S47" s="84"/>
      <c r="T47" s="402"/>
      <c r="U47" s="402"/>
      <c r="W47" s="84"/>
      <c r="X47" s="122"/>
    </row>
    <row r="48" spans="1:24" ht="20.100000000000001" customHeight="1">
      <c r="A48" s="1"/>
      <c r="B48" s="122"/>
      <c r="C48" s="402"/>
      <c r="D48" s="402"/>
      <c r="E48" s="84"/>
      <c r="F48" s="402"/>
      <c r="G48" s="402"/>
      <c r="H48" s="84"/>
      <c r="I48" s="402"/>
      <c r="J48" s="402"/>
      <c r="M48" s="84"/>
      <c r="N48" s="402"/>
      <c r="O48" s="402"/>
      <c r="P48" s="84"/>
      <c r="Q48" s="402"/>
      <c r="R48" s="402"/>
      <c r="S48" s="84"/>
      <c r="T48" s="402"/>
      <c r="U48" s="402"/>
      <c r="W48" s="84"/>
      <c r="X48" s="122"/>
    </row>
    <row r="49" spans="1:24" ht="20.100000000000001" customHeight="1">
      <c r="A49" s="1"/>
      <c r="B49" s="122"/>
      <c r="C49" s="402"/>
      <c r="D49" s="402"/>
      <c r="E49" s="84"/>
      <c r="F49" s="402"/>
      <c r="G49" s="402"/>
      <c r="H49" s="84"/>
      <c r="I49" s="402"/>
      <c r="J49" s="402"/>
      <c r="M49" s="84"/>
      <c r="N49" s="402"/>
      <c r="O49" s="402"/>
      <c r="P49" s="84"/>
      <c r="Q49" s="402"/>
      <c r="R49" s="402"/>
      <c r="S49" s="84"/>
      <c r="T49" s="402"/>
      <c r="U49" s="402"/>
      <c r="W49" s="84"/>
      <c r="X49" s="122"/>
    </row>
    <row r="50" spans="1:24" ht="20.100000000000001" customHeight="1">
      <c r="A50" s="1"/>
      <c r="B50" s="122"/>
      <c r="C50" s="402"/>
      <c r="D50" s="402"/>
      <c r="E50" s="84"/>
      <c r="F50" s="402"/>
      <c r="G50" s="402"/>
      <c r="H50" s="84"/>
      <c r="I50" s="402"/>
      <c r="J50" s="402"/>
      <c r="M50" s="84"/>
      <c r="N50" s="402"/>
      <c r="O50" s="402"/>
      <c r="P50" s="84"/>
      <c r="Q50" s="402"/>
      <c r="R50" s="402"/>
      <c r="S50" s="84"/>
      <c r="T50" s="402"/>
      <c r="U50" s="402"/>
      <c r="W50" s="84"/>
      <c r="X50" s="122"/>
    </row>
    <row r="51" spans="1:24" ht="20.100000000000001" customHeight="1">
      <c r="A51" s="1"/>
      <c r="B51" s="122"/>
      <c r="C51" s="402"/>
      <c r="D51" s="402"/>
      <c r="E51" s="84"/>
      <c r="F51" s="402"/>
      <c r="G51" s="402"/>
      <c r="H51" s="84"/>
      <c r="I51" s="402"/>
      <c r="J51" s="402"/>
      <c r="M51" s="84"/>
      <c r="N51" s="402"/>
      <c r="O51" s="402"/>
      <c r="P51" s="84"/>
      <c r="Q51" s="402"/>
      <c r="R51" s="402"/>
      <c r="S51" s="84"/>
      <c r="T51" s="402"/>
      <c r="U51" s="402"/>
      <c r="W51" s="84"/>
      <c r="X51" s="122"/>
    </row>
    <row r="52" spans="1:24" ht="20.100000000000001" customHeight="1">
      <c r="A52" s="1"/>
      <c r="B52" s="122"/>
      <c r="C52" s="402"/>
      <c r="D52" s="402"/>
      <c r="E52" s="84"/>
      <c r="F52" s="402"/>
      <c r="G52" s="402"/>
      <c r="H52" s="84"/>
      <c r="I52" s="402"/>
      <c r="J52" s="402"/>
      <c r="M52" s="84"/>
      <c r="N52" s="402"/>
      <c r="O52" s="402"/>
      <c r="P52" s="84"/>
      <c r="Q52" s="402"/>
      <c r="R52" s="402"/>
      <c r="S52" s="84"/>
      <c r="T52" s="402"/>
      <c r="U52" s="402"/>
      <c r="W52" s="84"/>
      <c r="X52" s="122"/>
    </row>
    <row r="53" spans="1:24" ht="20.100000000000001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97" t="s">
        <v>645</v>
      </c>
      <c r="U53" s="397"/>
      <c r="V53" s="397"/>
      <c r="W53" s="397"/>
      <c r="X53" s="129" t="s">
        <v>646</v>
      </c>
    </row>
    <row r="54" spans="1:24" ht="20.100000000000001" customHeight="1">
      <c r="A54" s="318"/>
      <c r="B54" s="318" t="s">
        <v>523</v>
      </c>
      <c r="C54" s="398">
        <v>0.39583333333333331</v>
      </c>
      <c r="D54" s="398"/>
      <c r="E54" s="225" t="str">
        <f>F43</f>
        <v>V1位</v>
      </c>
      <c r="F54" s="225"/>
      <c r="G54" s="225"/>
      <c r="H54" s="225"/>
      <c r="I54" s="396">
        <f>K54+K55</f>
        <v>0</v>
      </c>
      <c r="J54" s="395" t="s">
        <v>648</v>
      </c>
      <c r="K54" s="12">
        <v>0</v>
      </c>
      <c r="L54" s="45" t="s">
        <v>649</v>
      </c>
      <c r="M54" s="12">
        <v>0</v>
      </c>
      <c r="N54" s="395" t="s">
        <v>650</v>
      </c>
      <c r="O54" s="396">
        <f>M54+M55</f>
        <v>0</v>
      </c>
      <c r="P54" s="225" t="str">
        <f>I43</f>
        <v>W1位</v>
      </c>
      <c r="Q54" s="225"/>
      <c r="R54" s="225"/>
      <c r="S54" s="225"/>
      <c r="T54" s="394" t="s">
        <v>667</v>
      </c>
      <c r="U54" s="397"/>
      <c r="V54" s="397"/>
      <c r="W54" s="397"/>
      <c r="X54" s="403">
        <v>1</v>
      </c>
    </row>
    <row r="55" spans="1:24" ht="20.100000000000001" customHeight="1">
      <c r="A55" s="318"/>
      <c r="B55" s="318"/>
      <c r="C55" s="398"/>
      <c r="D55" s="398"/>
      <c r="E55" s="225"/>
      <c r="F55" s="225"/>
      <c r="G55" s="225"/>
      <c r="H55" s="225"/>
      <c r="I55" s="396"/>
      <c r="J55" s="395"/>
      <c r="K55" s="12">
        <v>0</v>
      </c>
      <c r="L55" s="45" t="s">
        <v>649</v>
      </c>
      <c r="M55" s="12">
        <v>0</v>
      </c>
      <c r="N55" s="395"/>
      <c r="O55" s="396"/>
      <c r="P55" s="225"/>
      <c r="Q55" s="225"/>
      <c r="R55" s="225"/>
      <c r="S55" s="225"/>
      <c r="T55" s="397"/>
      <c r="U55" s="397"/>
      <c r="V55" s="397"/>
      <c r="W55" s="397"/>
      <c r="X55" s="403"/>
    </row>
    <row r="56" spans="1:24" ht="20.100000000000001" customHeight="1">
      <c r="A56" s="1"/>
      <c r="B56" s="44"/>
      <c r="C56" s="44"/>
      <c r="D56" s="44"/>
      <c r="E56" s="43"/>
      <c r="F56" s="43"/>
      <c r="G56" s="43"/>
      <c r="H56" s="43"/>
      <c r="I56" s="80"/>
      <c r="J56" s="81"/>
      <c r="K56" s="80"/>
      <c r="L56" s="82"/>
      <c r="M56" s="80"/>
      <c r="N56" s="81"/>
      <c r="O56" s="80"/>
      <c r="P56" s="43"/>
      <c r="Q56" s="43"/>
      <c r="R56" s="43"/>
      <c r="S56" s="43"/>
      <c r="T56" s="129"/>
      <c r="U56" s="129"/>
      <c r="V56" s="129"/>
      <c r="W56" s="129"/>
      <c r="X56" s="72"/>
    </row>
    <row r="57" spans="1:24" ht="20.100000000000001" customHeight="1">
      <c r="A57" s="318"/>
      <c r="B57" s="318" t="s">
        <v>532</v>
      </c>
      <c r="C57" s="398">
        <v>0.43055555555555558</v>
      </c>
      <c r="D57" s="398"/>
      <c r="E57" s="225" t="str">
        <f>N43</f>
        <v>X1位</v>
      </c>
      <c r="F57" s="225"/>
      <c r="G57" s="225"/>
      <c r="H57" s="225"/>
      <c r="I57" s="396">
        <f>K57+K58</f>
        <v>0</v>
      </c>
      <c r="J57" s="395" t="s">
        <v>648</v>
      </c>
      <c r="K57" s="12">
        <v>0</v>
      </c>
      <c r="L57" s="45" t="s">
        <v>649</v>
      </c>
      <c r="M57" s="12">
        <v>0</v>
      </c>
      <c r="N57" s="395" t="s">
        <v>650</v>
      </c>
      <c r="O57" s="396">
        <f>M57+M58</f>
        <v>0</v>
      </c>
      <c r="P57" s="225" t="str">
        <f>Q43</f>
        <v>Y1位</v>
      </c>
      <c r="Q57" s="225"/>
      <c r="R57" s="225"/>
      <c r="S57" s="225"/>
      <c r="T57" s="394" t="s">
        <v>668</v>
      </c>
      <c r="U57" s="397"/>
      <c r="V57" s="397"/>
      <c r="W57" s="397"/>
      <c r="X57" s="403">
        <v>6</v>
      </c>
    </row>
    <row r="58" spans="1:24" ht="20.100000000000001" customHeight="1">
      <c r="A58" s="318"/>
      <c r="B58" s="318"/>
      <c r="C58" s="398"/>
      <c r="D58" s="398"/>
      <c r="E58" s="225"/>
      <c r="F58" s="225"/>
      <c r="G58" s="225"/>
      <c r="H58" s="225"/>
      <c r="I58" s="396"/>
      <c r="J58" s="395"/>
      <c r="K58" s="12">
        <v>0</v>
      </c>
      <c r="L58" s="45" t="s">
        <v>649</v>
      </c>
      <c r="M58" s="12">
        <v>0</v>
      </c>
      <c r="N58" s="395"/>
      <c r="O58" s="396"/>
      <c r="P58" s="225"/>
      <c r="Q58" s="225"/>
      <c r="R58" s="225"/>
      <c r="S58" s="225"/>
      <c r="T58" s="397"/>
      <c r="U58" s="397"/>
      <c r="V58" s="397"/>
      <c r="W58" s="397"/>
      <c r="X58" s="403"/>
    </row>
    <row r="59" spans="1:24" ht="20.100000000000001" customHeight="1">
      <c r="A59" s="1"/>
      <c r="B59" s="44"/>
      <c r="C59" s="44"/>
      <c r="D59" s="44"/>
      <c r="E59" s="43"/>
      <c r="F59" s="43"/>
      <c r="G59" s="43"/>
      <c r="H59" s="43"/>
      <c r="I59" s="80"/>
      <c r="J59" s="81"/>
      <c r="K59" s="80"/>
      <c r="L59" s="82"/>
      <c r="M59" s="80"/>
      <c r="N59" s="81"/>
      <c r="O59" s="80"/>
      <c r="P59" s="43"/>
      <c r="Q59" s="43"/>
      <c r="R59" s="43"/>
      <c r="S59" s="43"/>
      <c r="T59" s="129"/>
      <c r="U59" s="129"/>
      <c r="V59" s="129"/>
      <c r="W59" s="129"/>
      <c r="X59" s="72"/>
    </row>
    <row r="60" spans="1:24" ht="20.100000000000001" customHeight="1">
      <c r="A60" s="318"/>
      <c r="B60" s="318" t="s">
        <v>537</v>
      </c>
      <c r="C60" s="398">
        <v>0.46527777777777773</v>
      </c>
      <c r="D60" s="398"/>
      <c r="E60" s="225" t="str">
        <f>C43</f>
        <v>U1位</v>
      </c>
      <c r="F60" s="225"/>
      <c r="G60" s="225"/>
      <c r="H60" s="225"/>
      <c r="I60" s="396">
        <f>K60+K61</f>
        <v>0</v>
      </c>
      <c r="J60" s="395" t="s">
        <v>648</v>
      </c>
      <c r="K60" s="12">
        <v>0</v>
      </c>
      <c r="L60" s="45" t="s">
        <v>649</v>
      </c>
      <c r="M60" s="12">
        <v>0</v>
      </c>
      <c r="N60" s="395" t="s">
        <v>650</v>
      </c>
      <c r="O60" s="396">
        <f>M60+M61</f>
        <v>0</v>
      </c>
      <c r="P60" s="225" t="s">
        <v>654</v>
      </c>
      <c r="Q60" s="225"/>
      <c r="R60" s="225"/>
      <c r="S60" s="225"/>
      <c r="T60" s="394" t="s">
        <v>669</v>
      </c>
      <c r="U60" s="394"/>
      <c r="V60" s="394"/>
      <c r="W60" s="394"/>
      <c r="X60" s="403" t="s">
        <v>670</v>
      </c>
    </row>
    <row r="61" spans="1:24" ht="20.100000000000001" customHeight="1">
      <c r="A61" s="318"/>
      <c r="B61" s="318"/>
      <c r="C61" s="398"/>
      <c r="D61" s="398"/>
      <c r="E61" s="225"/>
      <c r="F61" s="225"/>
      <c r="G61" s="225"/>
      <c r="H61" s="225"/>
      <c r="I61" s="396"/>
      <c r="J61" s="395"/>
      <c r="K61" s="12">
        <v>0</v>
      </c>
      <c r="L61" s="45" t="s">
        <v>649</v>
      </c>
      <c r="M61" s="12">
        <v>0</v>
      </c>
      <c r="N61" s="395"/>
      <c r="O61" s="396"/>
      <c r="P61" s="225"/>
      <c r="Q61" s="225"/>
      <c r="R61" s="225"/>
      <c r="S61" s="225"/>
      <c r="T61" s="394"/>
      <c r="U61" s="394"/>
      <c r="V61" s="394"/>
      <c r="W61" s="394"/>
      <c r="X61" s="403"/>
    </row>
    <row r="62" spans="1:24" ht="20.100000000000001" customHeight="1">
      <c r="A62" s="1"/>
      <c r="B62" s="44"/>
      <c r="C62" s="44"/>
      <c r="D62" s="44"/>
      <c r="E62" s="43"/>
      <c r="F62" s="43"/>
      <c r="G62" s="43"/>
      <c r="H62" s="43"/>
      <c r="I62" s="80"/>
      <c r="J62" s="81"/>
      <c r="K62" s="80"/>
      <c r="L62" s="82"/>
      <c r="M62" s="80"/>
      <c r="N62" s="81"/>
      <c r="O62" s="80"/>
      <c r="P62" s="43"/>
      <c r="Q62" s="43"/>
      <c r="R62" s="43"/>
      <c r="S62" s="43"/>
      <c r="T62" s="129"/>
      <c r="U62" s="129"/>
      <c r="V62" s="129"/>
      <c r="W62" s="129"/>
      <c r="X62" s="72"/>
    </row>
    <row r="63" spans="1:24" ht="20.100000000000001" customHeight="1">
      <c r="A63" s="318"/>
      <c r="B63" s="318" t="s">
        <v>538</v>
      </c>
      <c r="C63" s="398">
        <v>0.5</v>
      </c>
      <c r="D63" s="398"/>
      <c r="E63" s="225" t="s">
        <v>656</v>
      </c>
      <c r="F63" s="225"/>
      <c r="G63" s="225"/>
      <c r="H63" s="225"/>
      <c r="I63" s="396">
        <f>K63+K64</f>
        <v>0</v>
      </c>
      <c r="J63" s="395" t="s">
        <v>648</v>
      </c>
      <c r="K63" s="12">
        <v>0</v>
      </c>
      <c r="L63" s="45" t="s">
        <v>649</v>
      </c>
      <c r="M63" s="12">
        <v>0</v>
      </c>
      <c r="N63" s="395" t="s">
        <v>650</v>
      </c>
      <c r="O63" s="396">
        <f>M63+M64</f>
        <v>0</v>
      </c>
      <c r="P63" s="225" t="str">
        <f>T43</f>
        <v>Z1位</v>
      </c>
      <c r="Q63" s="225"/>
      <c r="R63" s="225"/>
      <c r="S63" s="225"/>
      <c r="T63" s="394" t="s">
        <v>671</v>
      </c>
      <c r="U63" s="394"/>
      <c r="V63" s="394"/>
      <c r="W63" s="394"/>
      <c r="X63" s="403" t="s">
        <v>672</v>
      </c>
    </row>
    <row r="64" spans="1:24" ht="20.100000000000001" customHeight="1">
      <c r="A64" s="318"/>
      <c r="B64" s="318"/>
      <c r="C64" s="398"/>
      <c r="D64" s="398"/>
      <c r="E64" s="225"/>
      <c r="F64" s="225"/>
      <c r="G64" s="225"/>
      <c r="H64" s="225"/>
      <c r="I64" s="396"/>
      <c r="J64" s="395"/>
      <c r="K64" s="12">
        <v>0</v>
      </c>
      <c r="L64" s="45" t="s">
        <v>649</v>
      </c>
      <c r="M64" s="12">
        <v>0</v>
      </c>
      <c r="N64" s="395"/>
      <c r="O64" s="396"/>
      <c r="P64" s="225"/>
      <c r="Q64" s="225"/>
      <c r="R64" s="225"/>
      <c r="S64" s="225"/>
      <c r="T64" s="394"/>
      <c r="U64" s="394"/>
      <c r="V64" s="394"/>
      <c r="W64" s="394"/>
      <c r="X64" s="403"/>
    </row>
    <row r="65" spans="1:24" ht="20.100000000000001" customHeight="1">
      <c r="C65" s="77"/>
      <c r="D65" s="77"/>
    </row>
    <row r="66" spans="1:24" ht="20.100000000000001" customHeight="1"/>
    <row r="67" spans="1:24" ht="20.100000000000001" customHeight="1"/>
    <row r="68" spans="1:24" ht="20.100000000000001" customHeight="1">
      <c r="A68" s="44"/>
      <c r="B68" s="44"/>
      <c r="C68" s="123"/>
      <c r="D68" s="123"/>
      <c r="E68" s="44"/>
      <c r="F68" s="44"/>
      <c r="G68" s="44"/>
      <c r="H68" s="44"/>
      <c r="I68" s="12"/>
      <c r="J68" s="91"/>
      <c r="K68" s="12"/>
      <c r="L68" s="45"/>
      <c r="M68" s="12"/>
      <c r="N68" s="91"/>
      <c r="O68" s="12"/>
      <c r="P68" s="44"/>
      <c r="Q68" s="44"/>
      <c r="R68" s="44"/>
      <c r="S68" s="44"/>
      <c r="T68" s="72"/>
      <c r="U68" s="72"/>
      <c r="V68" s="72"/>
      <c r="W68" s="72"/>
      <c r="X68" s="52"/>
    </row>
  </sheetData>
  <mergeCells count="144">
    <mergeCell ref="T54:W55"/>
    <mergeCell ref="X54:X55"/>
    <mergeCell ref="T53:W53"/>
    <mergeCell ref="N63:N64"/>
    <mergeCell ref="O63:O64"/>
    <mergeCell ref="P63:S64"/>
    <mergeCell ref="T63:W64"/>
    <mergeCell ref="X63:X64"/>
    <mergeCell ref="O60:O61"/>
    <mergeCell ref="P60:S61"/>
    <mergeCell ref="T60:W61"/>
    <mergeCell ref="X60:X61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A57:A58"/>
    <mergeCell ref="B57:B58"/>
    <mergeCell ref="C57:D58"/>
    <mergeCell ref="E57:H58"/>
    <mergeCell ref="I57:I58"/>
    <mergeCell ref="J57:J58"/>
    <mergeCell ref="N57:N58"/>
    <mergeCell ref="O57:O58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G40:I40"/>
    <mergeCell ref="O40:Q40"/>
    <mergeCell ref="N32:N33"/>
    <mergeCell ref="O32:O33"/>
    <mergeCell ref="P32:S33"/>
    <mergeCell ref="T32:W33"/>
    <mergeCell ref="Q38:T38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5"/>
  <cols>
    <col min="1" max="24" width="5.625" customWidth="1"/>
  </cols>
  <sheetData>
    <row r="1" spans="1:24" ht="24.6" customHeight="1">
      <c r="A1" s="92" t="s">
        <v>642</v>
      </c>
      <c r="B1" s="92"/>
      <c r="C1" s="92"/>
      <c r="D1" s="92"/>
      <c r="E1" s="92"/>
      <c r="F1" s="92"/>
      <c r="H1" s="92"/>
      <c r="I1" s="92"/>
      <c r="K1" s="118"/>
      <c r="L1" s="118"/>
      <c r="O1" s="321" t="s">
        <v>677</v>
      </c>
      <c r="P1" s="321"/>
      <c r="Q1" s="321"/>
      <c r="R1" s="324" t="str">
        <f>U12選手権②!Z87</f>
        <v>e会場</v>
      </c>
      <c r="S1" s="324"/>
      <c r="T1" s="324"/>
      <c r="U1" s="324"/>
      <c r="V1" s="324"/>
      <c r="W1" s="324"/>
      <c r="X1" s="324"/>
    </row>
    <row r="2" spans="1:24" ht="20.100000000000001" customHeight="1">
      <c r="F2" s="323">
        <f>U12選手権②!E10</f>
        <v>44238</v>
      </c>
      <c r="G2" s="323"/>
      <c r="H2" s="323"/>
    </row>
    <row r="3" spans="1:24" ht="20.100000000000001" customHeight="1">
      <c r="K3" s="404" t="s">
        <v>678</v>
      </c>
      <c r="L3" s="405"/>
      <c r="M3" s="406"/>
      <c r="N3" s="93"/>
      <c r="Q3" s="2"/>
      <c r="R3" s="2"/>
      <c r="S3" s="2"/>
      <c r="T3" s="2"/>
    </row>
    <row r="4" spans="1:24" ht="20.100000000000001" customHeight="1">
      <c r="A4" s="1"/>
      <c r="B4" s="1"/>
      <c r="C4" s="1"/>
      <c r="D4" s="399" t="s">
        <v>538</v>
      </c>
      <c r="E4" s="400"/>
      <c r="F4" s="400"/>
      <c r="G4" s="401"/>
      <c r="H4" s="1"/>
      <c r="I4" s="1"/>
      <c r="J4" s="1"/>
      <c r="K4" s="1"/>
      <c r="L4" s="1"/>
      <c r="N4" s="1"/>
      <c r="O4" s="1"/>
      <c r="P4" s="85"/>
      <c r="Q4" s="399" t="s">
        <v>539</v>
      </c>
      <c r="R4" s="400"/>
      <c r="S4" s="400"/>
      <c r="T4" s="400"/>
      <c r="U4" s="401"/>
      <c r="V4" s="1"/>
      <c r="W4" s="1"/>
      <c r="X4" s="1"/>
    </row>
    <row r="5" spans="1:24" ht="20.100000000000001" customHeight="1">
      <c r="A5" s="1"/>
      <c r="B5" s="1"/>
      <c r="C5" s="1"/>
      <c r="D5" s="86"/>
      <c r="E5" s="1"/>
      <c r="F5" s="1"/>
      <c r="G5" s="85"/>
      <c r="H5" s="1"/>
      <c r="I5" s="1"/>
      <c r="J5" s="1"/>
      <c r="K5" s="1"/>
      <c r="L5" s="1"/>
      <c r="N5" s="1"/>
      <c r="O5" s="1"/>
      <c r="P5" s="89"/>
      <c r="Q5" s="86"/>
      <c r="R5" s="1"/>
      <c r="S5" s="1"/>
      <c r="T5" s="1"/>
      <c r="U5" s="89"/>
      <c r="V5" s="1"/>
      <c r="W5" s="1"/>
      <c r="X5" s="1"/>
    </row>
    <row r="6" spans="1:24" ht="20.100000000000001" customHeight="1">
      <c r="A6" s="1"/>
      <c r="B6" s="1"/>
      <c r="C6" s="1"/>
      <c r="D6" s="87"/>
      <c r="E6" s="1"/>
      <c r="F6" s="1"/>
      <c r="G6" s="399" t="s">
        <v>523</v>
      </c>
      <c r="H6" s="400"/>
      <c r="I6" s="401"/>
      <c r="J6" s="1"/>
      <c r="K6" s="1"/>
      <c r="L6" s="1"/>
      <c r="N6" s="85"/>
      <c r="O6" s="399" t="s">
        <v>532</v>
      </c>
      <c r="P6" s="400"/>
      <c r="Q6" s="401"/>
      <c r="R6" s="87"/>
      <c r="S6" s="1"/>
      <c r="T6" s="1"/>
      <c r="U6" s="399" t="s">
        <v>537</v>
      </c>
      <c r="V6" s="400"/>
      <c r="W6" s="401"/>
      <c r="X6" s="1"/>
    </row>
    <row r="7" spans="1:24" ht="20.100000000000001" customHeight="1">
      <c r="A7" s="1"/>
      <c r="B7" s="1"/>
      <c r="C7" s="1"/>
      <c r="D7" s="86"/>
      <c r="E7" s="1"/>
      <c r="F7" s="1"/>
      <c r="G7" s="86"/>
      <c r="H7" s="1"/>
      <c r="I7" s="85"/>
      <c r="J7" s="1"/>
      <c r="K7" s="1"/>
      <c r="L7" s="1"/>
      <c r="N7" s="85"/>
      <c r="O7" s="1"/>
      <c r="P7" s="1"/>
      <c r="Q7" s="1"/>
      <c r="R7" s="86"/>
      <c r="S7" s="1"/>
      <c r="T7" s="1"/>
      <c r="U7" s="86"/>
      <c r="V7" s="1"/>
      <c r="W7" s="85"/>
      <c r="X7" s="1"/>
    </row>
    <row r="8" spans="1:24" ht="20.100000000000001" customHeight="1">
      <c r="A8" s="1"/>
      <c r="B8" s="1"/>
      <c r="C8" s="318">
        <v>1</v>
      </c>
      <c r="D8" s="318"/>
      <c r="E8" s="1"/>
      <c r="F8" s="318">
        <v>2</v>
      </c>
      <c r="G8" s="318"/>
      <c r="H8" s="1"/>
      <c r="I8" s="318">
        <v>3</v>
      </c>
      <c r="J8" s="318"/>
      <c r="K8" s="1"/>
      <c r="L8" s="1"/>
      <c r="N8" s="318">
        <v>4</v>
      </c>
      <c r="O8" s="318"/>
      <c r="P8" s="1"/>
      <c r="Q8" s="318">
        <v>5</v>
      </c>
      <c r="R8" s="318"/>
      <c r="S8" s="1"/>
      <c r="T8" s="318">
        <v>6</v>
      </c>
      <c r="U8" s="318"/>
      <c r="V8" s="1"/>
      <c r="W8" s="318">
        <v>7</v>
      </c>
      <c r="X8" s="318"/>
    </row>
    <row r="9" spans="1:24" ht="20.100000000000001" customHeight="1">
      <c r="A9" s="1"/>
      <c r="B9" s="122"/>
      <c r="C9" s="402" t="str">
        <f>U12選手権②!X111</f>
        <v>AA1位</v>
      </c>
      <c r="D9" s="402"/>
      <c r="E9" s="84"/>
      <c r="F9" s="402" t="str">
        <f>U12選手権②!X107</f>
        <v>BB1位</v>
      </c>
      <c r="G9" s="402"/>
      <c r="H9" s="84"/>
      <c r="I9" s="402" t="str">
        <f>U12選手権②!X103</f>
        <v>CC1位</v>
      </c>
      <c r="J9" s="402"/>
      <c r="K9" s="84"/>
      <c r="L9" s="84"/>
      <c r="N9" s="402" t="str">
        <f>U12選手権②!X99</f>
        <v>DD1位</v>
      </c>
      <c r="O9" s="402"/>
      <c r="P9" s="84"/>
      <c r="Q9" s="402" t="str">
        <f>U12選手権②!X95</f>
        <v>EE1位</v>
      </c>
      <c r="R9" s="402"/>
      <c r="S9" s="84"/>
      <c r="T9" s="402" t="str">
        <f>U12選手権②!X91</f>
        <v>FF1位</v>
      </c>
      <c r="U9" s="402"/>
      <c r="V9" s="84"/>
      <c r="W9" s="402" t="str">
        <f>U12選手権②!X87</f>
        <v>GG1位</v>
      </c>
      <c r="X9" s="402"/>
    </row>
    <row r="10" spans="1:24" ht="20.100000000000001" customHeight="1">
      <c r="A10" s="1"/>
      <c r="B10" s="122"/>
      <c r="C10" s="402"/>
      <c r="D10" s="402"/>
      <c r="E10" s="84"/>
      <c r="F10" s="402"/>
      <c r="G10" s="402"/>
      <c r="H10" s="84"/>
      <c r="I10" s="402"/>
      <c r="J10" s="402"/>
      <c r="K10" s="84"/>
      <c r="L10" s="84"/>
      <c r="N10" s="402"/>
      <c r="O10" s="402"/>
      <c r="P10" s="84"/>
      <c r="Q10" s="402"/>
      <c r="R10" s="402"/>
      <c r="S10" s="84"/>
      <c r="T10" s="402"/>
      <c r="U10" s="402"/>
      <c r="V10" s="84"/>
      <c r="W10" s="402"/>
      <c r="X10" s="402"/>
    </row>
    <row r="11" spans="1:24" ht="20.100000000000001" customHeight="1">
      <c r="A11" s="1"/>
      <c r="B11" s="122"/>
      <c r="C11" s="402"/>
      <c r="D11" s="402"/>
      <c r="E11" s="84"/>
      <c r="F11" s="402"/>
      <c r="G11" s="402"/>
      <c r="H11" s="84"/>
      <c r="I11" s="402"/>
      <c r="J11" s="402"/>
      <c r="K11" s="84"/>
      <c r="L11" s="84"/>
      <c r="N11" s="402"/>
      <c r="O11" s="402"/>
      <c r="P11" s="84"/>
      <c r="Q11" s="402"/>
      <c r="R11" s="402"/>
      <c r="S11" s="84"/>
      <c r="T11" s="402"/>
      <c r="U11" s="402"/>
      <c r="V11" s="84"/>
      <c r="W11" s="402"/>
      <c r="X11" s="402"/>
    </row>
    <row r="12" spans="1:24" ht="20.100000000000001" customHeight="1">
      <c r="A12" s="1"/>
      <c r="B12" s="122"/>
      <c r="C12" s="402"/>
      <c r="D12" s="402"/>
      <c r="E12" s="84"/>
      <c r="F12" s="402"/>
      <c r="G12" s="402"/>
      <c r="H12" s="84"/>
      <c r="I12" s="402"/>
      <c r="J12" s="402"/>
      <c r="K12" s="84"/>
      <c r="L12" s="84"/>
      <c r="N12" s="402"/>
      <c r="O12" s="402"/>
      <c r="P12" s="84"/>
      <c r="Q12" s="402"/>
      <c r="R12" s="402"/>
      <c r="S12" s="84"/>
      <c r="T12" s="402"/>
      <c r="U12" s="402"/>
      <c r="V12" s="84"/>
      <c r="W12" s="402"/>
      <c r="X12" s="402"/>
    </row>
    <row r="13" spans="1:24" ht="20.100000000000001" customHeight="1">
      <c r="A13" s="1"/>
      <c r="B13" s="122"/>
      <c r="C13" s="402"/>
      <c r="D13" s="402"/>
      <c r="E13" s="84"/>
      <c r="F13" s="402"/>
      <c r="G13" s="402"/>
      <c r="H13" s="84"/>
      <c r="I13" s="402"/>
      <c r="J13" s="402"/>
      <c r="K13" s="84"/>
      <c r="L13" s="84"/>
      <c r="N13" s="402"/>
      <c r="O13" s="402"/>
      <c r="P13" s="84"/>
      <c r="Q13" s="402"/>
      <c r="R13" s="402"/>
      <c r="S13" s="84"/>
      <c r="T13" s="402"/>
      <c r="U13" s="402"/>
      <c r="V13" s="84"/>
      <c r="W13" s="402"/>
      <c r="X13" s="402"/>
    </row>
    <row r="14" spans="1:24" ht="20.100000000000001" customHeight="1">
      <c r="A14" s="1"/>
      <c r="B14" s="122"/>
      <c r="C14" s="402"/>
      <c r="D14" s="402"/>
      <c r="E14" s="84"/>
      <c r="F14" s="402"/>
      <c r="G14" s="402"/>
      <c r="H14" s="84"/>
      <c r="I14" s="402"/>
      <c r="J14" s="402"/>
      <c r="K14" s="84"/>
      <c r="L14" s="84"/>
      <c r="N14" s="402"/>
      <c r="O14" s="402"/>
      <c r="P14" s="84"/>
      <c r="Q14" s="402"/>
      <c r="R14" s="402"/>
      <c r="S14" s="84"/>
      <c r="T14" s="402"/>
      <c r="U14" s="402"/>
      <c r="V14" s="84"/>
      <c r="W14" s="402"/>
      <c r="X14" s="402"/>
    </row>
    <row r="15" spans="1:24" ht="20.100000000000001" customHeight="1">
      <c r="A15" s="1"/>
      <c r="B15" s="122"/>
      <c r="C15" s="402"/>
      <c r="D15" s="402"/>
      <c r="E15" s="84"/>
      <c r="F15" s="402"/>
      <c r="G15" s="402"/>
      <c r="H15" s="84"/>
      <c r="I15" s="402"/>
      <c r="J15" s="402"/>
      <c r="K15" s="84"/>
      <c r="L15" s="84"/>
      <c r="N15" s="402"/>
      <c r="O15" s="402"/>
      <c r="P15" s="84"/>
      <c r="Q15" s="402"/>
      <c r="R15" s="402"/>
      <c r="S15" s="84"/>
      <c r="T15" s="402"/>
      <c r="U15" s="402"/>
      <c r="V15" s="84"/>
      <c r="W15" s="402"/>
      <c r="X15" s="402"/>
    </row>
    <row r="16" spans="1:24" ht="20.100000000000001" customHeight="1">
      <c r="A16" s="1"/>
      <c r="B16" s="122"/>
      <c r="C16" s="402"/>
      <c r="D16" s="402"/>
      <c r="E16" s="84"/>
      <c r="F16" s="402"/>
      <c r="G16" s="402"/>
      <c r="H16" s="84"/>
      <c r="I16" s="402"/>
      <c r="J16" s="402"/>
      <c r="K16" s="84"/>
      <c r="L16" s="84"/>
      <c r="N16" s="402"/>
      <c r="O16" s="402"/>
      <c r="P16" s="84"/>
      <c r="Q16" s="402"/>
      <c r="R16" s="402"/>
      <c r="S16" s="84"/>
      <c r="T16" s="402"/>
      <c r="U16" s="402"/>
      <c r="V16" s="84"/>
      <c r="W16" s="402"/>
      <c r="X16" s="402"/>
    </row>
    <row r="17" spans="1:24" ht="20.100000000000001" customHeight="1">
      <c r="A17" s="1"/>
      <c r="B17" s="122"/>
      <c r="C17" s="402"/>
      <c r="D17" s="402"/>
      <c r="E17" s="84"/>
      <c r="F17" s="402"/>
      <c r="G17" s="402"/>
      <c r="H17" s="84"/>
      <c r="I17" s="402"/>
      <c r="J17" s="402"/>
      <c r="K17" s="84"/>
      <c r="L17" s="84"/>
      <c r="N17" s="402"/>
      <c r="O17" s="402"/>
      <c r="P17" s="84"/>
      <c r="Q17" s="402"/>
      <c r="R17" s="402"/>
      <c r="S17" s="84"/>
      <c r="T17" s="402"/>
      <c r="U17" s="402"/>
      <c r="V17" s="84"/>
      <c r="W17" s="402"/>
      <c r="X17" s="402"/>
    </row>
    <row r="18" spans="1:24" ht="20.100000000000001" customHeight="1">
      <c r="A18" s="1"/>
      <c r="B18" s="122"/>
      <c r="C18" s="402"/>
      <c r="D18" s="402"/>
      <c r="E18" s="84"/>
      <c r="F18" s="402"/>
      <c r="G18" s="402"/>
      <c r="H18" s="84"/>
      <c r="I18" s="402"/>
      <c r="J18" s="402"/>
      <c r="K18" s="84"/>
      <c r="L18" s="84"/>
      <c r="N18" s="402"/>
      <c r="O18" s="402"/>
      <c r="P18" s="84"/>
      <c r="Q18" s="402"/>
      <c r="R18" s="402"/>
      <c r="S18" s="84"/>
      <c r="T18" s="402"/>
      <c r="U18" s="402"/>
      <c r="V18" s="84"/>
      <c r="W18" s="402"/>
      <c r="X18" s="402"/>
    </row>
    <row r="19" spans="1:24" ht="20.10000000000000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97" t="s">
        <v>645</v>
      </c>
      <c r="U19" s="397"/>
      <c r="V19" s="397"/>
      <c r="W19" s="397"/>
      <c r="X19" s="129" t="s">
        <v>646</v>
      </c>
    </row>
    <row r="20" spans="1:24" ht="20.100000000000001" customHeight="1">
      <c r="A20" s="318"/>
      <c r="B20" s="318" t="s">
        <v>647</v>
      </c>
      <c r="C20" s="398">
        <v>0.39583333333333331</v>
      </c>
      <c r="D20" s="398"/>
      <c r="E20" s="225" t="str">
        <f>F9</f>
        <v>BB1位</v>
      </c>
      <c r="F20" s="225"/>
      <c r="G20" s="225"/>
      <c r="H20" s="225"/>
      <c r="I20" s="396">
        <f>K20+K21</f>
        <v>0</v>
      </c>
      <c r="J20" s="395" t="s">
        <v>648</v>
      </c>
      <c r="K20" s="12">
        <v>0</v>
      </c>
      <c r="L20" s="45" t="s">
        <v>649</v>
      </c>
      <c r="M20" s="12">
        <v>0</v>
      </c>
      <c r="N20" s="395" t="s">
        <v>650</v>
      </c>
      <c r="O20" s="396">
        <f>M20+M21</f>
        <v>0</v>
      </c>
      <c r="P20" s="225" t="str">
        <f>I9</f>
        <v>CC1位</v>
      </c>
      <c r="Q20" s="225"/>
      <c r="R20" s="225"/>
      <c r="S20" s="225"/>
      <c r="T20" s="394" t="s">
        <v>651</v>
      </c>
      <c r="U20" s="397"/>
      <c r="V20" s="397"/>
      <c r="W20" s="397"/>
      <c r="X20" s="403">
        <v>6</v>
      </c>
    </row>
    <row r="21" spans="1:24" ht="20.100000000000001" customHeight="1">
      <c r="A21" s="318"/>
      <c r="B21" s="318"/>
      <c r="C21" s="398"/>
      <c r="D21" s="398"/>
      <c r="E21" s="225"/>
      <c r="F21" s="225"/>
      <c r="G21" s="225"/>
      <c r="H21" s="225"/>
      <c r="I21" s="396"/>
      <c r="J21" s="395"/>
      <c r="K21" s="12">
        <v>0</v>
      </c>
      <c r="L21" s="45" t="s">
        <v>649</v>
      </c>
      <c r="M21" s="12">
        <v>0</v>
      </c>
      <c r="N21" s="395"/>
      <c r="O21" s="396"/>
      <c r="P21" s="225"/>
      <c r="Q21" s="225"/>
      <c r="R21" s="225"/>
      <c r="S21" s="225"/>
      <c r="T21" s="397"/>
      <c r="U21" s="397"/>
      <c r="V21" s="397"/>
      <c r="W21" s="397"/>
      <c r="X21" s="403"/>
    </row>
    <row r="22" spans="1:24" ht="20.100000000000001" customHeight="1">
      <c r="A22" s="1"/>
      <c r="B22" s="44"/>
      <c r="C22" s="44"/>
      <c r="D22" s="44"/>
      <c r="E22" s="43"/>
      <c r="F22" s="43"/>
      <c r="G22" s="43"/>
      <c r="H22" s="43"/>
      <c r="I22" s="80"/>
      <c r="J22" s="81"/>
      <c r="K22" s="80"/>
      <c r="L22" s="82"/>
      <c r="M22" s="80"/>
      <c r="N22" s="81"/>
      <c r="O22" s="80"/>
      <c r="P22" s="43"/>
      <c r="Q22" s="43"/>
      <c r="R22" s="43"/>
      <c r="S22" s="43"/>
      <c r="T22" s="129"/>
      <c r="U22" s="129"/>
      <c r="V22" s="129"/>
      <c r="W22" s="129"/>
      <c r="X22" s="72"/>
    </row>
    <row r="23" spans="1:24" ht="20.100000000000001" customHeight="1">
      <c r="A23" s="318"/>
      <c r="B23" s="318" t="s">
        <v>532</v>
      </c>
      <c r="C23" s="398">
        <v>0.43055555555555558</v>
      </c>
      <c r="D23" s="398"/>
      <c r="E23" s="225" t="str">
        <f>N9</f>
        <v>DD1位</v>
      </c>
      <c r="F23" s="225"/>
      <c r="G23" s="225"/>
      <c r="H23" s="225"/>
      <c r="I23" s="396">
        <f>K23+K24</f>
        <v>0</v>
      </c>
      <c r="J23" s="395" t="s">
        <v>648</v>
      </c>
      <c r="K23" s="12">
        <v>0</v>
      </c>
      <c r="L23" s="45" t="s">
        <v>649</v>
      </c>
      <c r="M23" s="12">
        <v>0</v>
      </c>
      <c r="N23" s="395" t="s">
        <v>650</v>
      </c>
      <c r="O23" s="396">
        <f>M23+M24</f>
        <v>0</v>
      </c>
      <c r="P23" s="225" t="str">
        <f>Q9</f>
        <v>EE1位</v>
      </c>
      <c r="Q23" s="225"/>
      <c r="R23" s="225"/>
      <c r="S23" s="225"/>
      <c r="T23" s="394" t="s">
        <v>652</v>
      </c>
      <c r="U23" s="397"/>
      <c r="V23" s="397"/>
      <c r="W23" s="397"/>
      <c r="X23" s="403">
        <v>2</v>
      </c>
    </row>
    <row r="24" spans="1:24" ht="20.100000000000001" customHeight="1">
      <c r="A24" s="318"/>
      <c r="B24" s="318"/>
      <c r="C24" s="398"/>
      <c r="D24" s="398"/>
      <c r="E24" s="225"/>
      <c r="F24" s="225"/>
      <c r="G24" s="225"/>
      <c r="H24" s="225"/>
      <c r="I24" s="396"/>
      <c r="J24" s="395"/>
      <c r="K24" s="12">
        <v>0</v>
      </c>
      <c r="L24" s="45" t="s">
        <v>649</v>
      </c>
      <c r="M24" s="12">
        <v>0</v>
      </c>
      <c r="N24" s="395"/>
      <c r="O24" s="396"/>
      <c r="P24" s="225"/>
      <c r="Q24" s="225"/>
      <c r="R24" s="225"/>
      <c r="S24" s="225"/>
      <c r="T24" s="397"/>
      <c r="U24" s="397"/>
      <c r="V24" s="397"/>
      <c r="W24" s="397"/>
      <c r="X24" s="403"/>
    </row>
    <row r="25" spans="1:24" ht="20.100000000000001" customHeight="1">
      <c r="A25" s="1"/>
      <c r="B25" s="44"/>
      <c r="C25" s="44"/>
      <c r="D25" s="44"/>
      <c r="E25" s="43"/>
      <c r="F25" s="43"/>
      <c r="G25" s="43"/>
      <c r="H25" s="43"/>
      <c r="I25" s="80"/>
      <c r="J25" s="81"/>
      <c r="K25" s="80"/>
      <c r="L25" s="82"/>
      <c r="M25" s="80"/>
      <c r="N25" s="81"/>
      <c r="O25" s="80"/>
      <c r="P25" s="43"/>
      <c r="Q25" s="43"/>
      <c r="R25" s="43"/>
      <c r="S25" s="43"/>
      <c r="T25" s="129"/>
      <c r="U25" s="129"/>
      <c r="V25" s="129"/>
      <c r="W25" s="129"/>
      <c r="X25" s="72"/>
    </row>
    <row r="26" spans="1:24" ht="20.100000000000001" customHeight="1">
      <c r="A26" s="318"/>
      <c r="B26" s="318" t="s">
        <v>537</v>
      </c>
      <c r="C26" s="398">
        <v>0.46527777777777773</v>
      </c>
      <c r="D26" s="398"/>
      <c r="E26" s="225" t="str">
        <f>T9</f>
        <v>FF1位</v>
      </c>
      <c r="F26" s="225"/>
      <c r="G26" s="225"/>
      <c r="H26" s="225"/>
      <c r="I26" s="396">
        <f>K26+K27</f>
        <v>0</v>
      </c>
      <c r="J26" s="395" t="s">
        <v>648</v>
      </c>
      <c r="K26" s="12">
        <v>0</v>
      </c>
      <c r="L26" s="45" t="s">
        <v>649</v>
      </c>
      <c r="M26" s="12">
        <v>0</v>
      </c>
      <c r="N26" s="395" t="s">
        <v>650</v>
      </c>
      <c r="O26" s="396">
        <f>M26+M27</f>
        <v>0</v>
      </c>
      <c r="P26" s="225" t="str">
        <f>W9</f>
        <v>GG1位</v>
      </c>
      <c r="Q26" s="225"/>
      <c r="R26" s="225"/>
      <c r="S26" s="225"/>
      <c r="T26" s="394" t="s">
        <v>653</v>
      </c>
      <c r="U26" s="394"/>
      <c r="V26" s="394"/>
      <c r="W26" s="394"/>
      <c r="X26" s="403">
        <v>4</v>
      </c>
    </row>
    <row r="27" spans="1:24" ht="20.100000000000001" customHeight="1">
      <c r="A27" s="318"/>
      <c r="B27" s="318"/>
      <c r="C27" s="398"/>
      <c r="D27" s="398"/>
      <c r="E27" s="225"/>
      <c r="F27" s="225"/>
      <c r="G27" s="225"/>
      <c r="H27" s="225"/>
      <c r="I27" s="396"/>
      <c r="J27" s="395"/>
      <c r="K27" s="12">
        <v>0</v>
      </c>
      <c r="L27" s="45" t="s">
        <v>649</v>
      </c>
      <c r="M27" s="12">
        <v>0</v>
      </c>
      <c r="N27" s="395"/>
      <c r="O27" s="396"/>
      <c r="P27" s="225"/>
      <c r="Q27" s="225"/>
      <c r="R27" s="225"/>
      <c r="S27" s="225"/>
      <c r="T27" s="394"/>
      <c r="U27" s="394"/>
      <c r="V27" s="394"/>
      <c r="W27" s="394"/>
      <c r="X27" s="403"/>
    </row>
    <row r="28" spans="1:24" ht="20.100000000000001" customHeight="1">
      <c r="A28" s="1"/>
      <c r="B28" s="44"/>
      <c r="C28" s="44"/>
      <c r="D28" s="44"/>
      <c r="E28" s="43"/>
      <c r="F28" s="43"/>
      <c r="G28" s="43"/>
      <c r="H28" s="43"/>
      <c r="I28" s="80"/>
      <c r="J28" s="81"/>
      <c r="K28" s="80"/>
      <c r="L28" s="82"/>
      <c r="M28" s="80"/>
      <c r="N28" s="81"/>
      <c r="O28" s="80"/>
      <c r="P28" s="43"/>
      <c r="Q28" s="43"/>
      <c r="R28" s="43"/>
      <c r="S28" s="43"/>
      <c r="T28" s="129"/>
      <c r="U28" s="129"/>
      <c r="V28" s="129"/>
      <c r="W28" s="129"/>
      <c r="X28" s="72"/>
    </row>
    <row r="29" spans="1:24" ht="20.100000000000001" customHeight="1">
      <c r="A29" s="318"/>
      <c r="B29" s="318" t="s">
        <v>538</v>
      </c>
      <c r="C29" s="398">
        <v>0.5</v>
      </c>
      <c r="D29" s="398"/>
      <c r="E29" s="225" t="str">
        <f>C9</f>
        <v>AA1位</v>
      </c>
      <c r="F29" s="225"/>
      <c r="G29" s="225"/>
      <c r="H29" s="225"/>
      <c r="I29" s="396">
        <f>K29+K30</f>
        <v>0</v>
      </c>
      <c r="J29" s="395" t="s">
        <v>648</v>
      </c>
      <c r="K29" s="12">
        <v>0</v>
      </c>
      <c r="L29" s="45" t="s">
        <v>649</v>
      </c>
      <c r="M29" s="12">
        <v>0</v>
      </c>
      <c r="N29" s="395" t="s">
        <v>650</v>
      </c>
      <c r="O29" s="396">
        <f>M29+M30</f>
        <v>0</v>
      </c>
      <c r="P29" s="225" t="s">
        <v>654</v>
      </c>
      <c r="Q29" s="225"/>
      <c r="R29" s="225"/>
      <c r="S29" s="225"/>
      <c r="T29" s="394" t="s">
        <v>655</v>
      </c>
      <c r="U29" s="394"/>
      <c r="V29" s="394"/>
      <c r="W29" s="394"/>
      <c r="X29" s="403">
        <v>5</v>
      </c>
    </row>
    <row r="30" spans="1:24" ht="20.100000000000001" customHeight="1">
      <c r="A30" s="318"/>
      <c r="B30" s="318"/>
      <c r="C30" s="398"/>
      <c r="D30" s="398"/>
      <c r="E30" s="225"/>
      <c r="F30" s="225"/>
      <c r="G30" s="225"/>
      <c r="H30" s="225"/>
      <c r="I30" s="396"/>
      <c r="J30" s="395"/>
      <c r="K30" s="12">
        <v>0</v>
      </c>
      <c r="L30" s="45" t="s">
        <v>649</v>
      </c>
      <c r="M30" s="12">
        <v>0</v>
      </c>
      <c r="N30" s="395"/>
      <c r="O30" s="396"/>
      <c r="P30" s="225"/>
      <c r="Q30" s="225"/>
      <c r="R30" s="225"/>
      <c r="S30" s="225"/>
      <c r="T30" s="394"/>
      <c r="U30" s="394"/>
      <c r="V30" s="394"/>
      <c r="W30" s="394"/>
      <c r="X30" s="403"/>
    </row>
    <row r="31" spans="1:24" ht="20.100000000000001" customHeight="1">
      <c r="A31" s="1"/>
      <c r="B31" s="1"/>
      <c r="C31" s="44"/>
      <c r="D31" s="44"/>
      <c r="E31" s="44"/>
      <c r="F31" s="44"/>
      <c r="G31" s="44"/>
      <c r="H31" s="44"/>
      <c r="I31" s="79"/>
      <c r="J31" s="1"/>
      <c r="K31" s="79"/>
      <c r="L31" s="1"/>
      <c r="M31" s="79"/>
      <c r="N31" s="1"/>
      <c r="O31" s="79"/>
      <c r="P31" s="44"/>
      <c r="Q31" s="44"/>
      <c r="R31" s="44"/>
      <c r="S31" s="44"/>
      <c r="T31" s="129"/>
      <c r="U31" s="129"/>
      <c r="V31" s="129"/>
      <c r="W31" s="129"/>
      <c r="X31" s="72"/>
    </row>
    <row r="32" spans="1:24" ht="20.100000000000001" customHeight="1">
      <c r="A32" s="318"/>
      <c r="B32" s="318" t="s">
        <v>539</v>
      </c>
      <c r="C32" s="398">
        <v>0.53472222222222221</v>
      </c>
      <c r="D32" s="398"/>
      <c r="E32" s="318" t="s">
        <v>656</v>
      </c>
      <c r="F32" s="318"/>
      <c r="G32" s="318"/>
      <c r="H32" s="318"/>
      <c r="I32" s="396">
        <f>K32+K33</f>
        <v>0</v>
      </c>
      <c r="J32" s="395" t="s">
        <v>648</v>
      </c>
      <c r="K32" s="12">
        <v>0</v>
      </c>
      <c r="L32" s="45" t="s">
        <v>649</v>
      </c>
      <c r="M32" s="12">
        <v>0</v>
      </c>
      <c r="N32" s="395" t="s">
        <v>650</v>
      </c>
      <c r="O32" s="396">
        <f>M32+M33</f>
        <v>0</v>
      </c>
      <c r="P32" s="318" t="s">
        <v>657</v>
      </c>
      <c r="Q32" s="318"/>
      <c r="R32" s="318"/>
      <c r="S32" s="318"/>
      <c r="T32" s="394" t="s">
        <v>658</v>
      </c>
      <c r="U32" s="394"/>
      <c r="V32" s="394"/>
      <c r="W32" s="394"/>
      <c r="X32" s="403">
        <v>1</v>
      </c>
    </row>
    <row r="33" spans="1:24" ht="20.100000000000001" customHeight="1">
      <c r="A33" s="318"/>
      <c r="B33" s="318"/>
      <c r="C33" s="398"/>
      <c r="D33" s="398"/>
      <c r="E33" s="318"/>
      <c r="F33" s="318"/>
      <c r="G33" s="318"/>
      <c r="H33" s="318"/>
      <c r="I33" s="396"/>
      <c r="J33" s="395"/>
      <c r="K33" s="12">
        <v>0</v>
      </c>
      <c r="L33" s="45" t="s">
        <v>649</v>
      </c>
      <c r="M33" s="12">
        <v>0</v>
      </c>
      <c r="N33" s="395"/>
      <c r="O33" s="396"/>
      <c r="P33" s="318"/>
      <c r="Q33" s="318"/>
      <c r="R33" s="318"/>
      <c r="S33" s="318"/>
      <c r="T33" s="394"/>
      <c r="U33" s="394"/>
      <c r="V33" s="394"/>
      <c r="W33" s="394"/>
      <c r="X33" s="403"/>
    </row>
    <row r="34" spans="1:24" ht="20.100000000000001" customHeight="1">
      <c r="A34" s="44"/>
      <c r="B34" s="44"/>
      <c r="C34" s="123"/>
      <c r="D34" s="123"/>
      <c r="E34" s="44"/>
      <c r="F34" s="44"/>
      <c r="G34" s="44"/>
      <c r="H34" s="44"/>
      <c r="I34" s="12"/>
      <c r="J34" s="91"/>
      <c r="K34" s="12"/>
      <c r="L34" s="45"/>
      <c r="M34" s="12"/>
      <c r="N34" s="91"/>
      <c r="O34" s="12"/>
      <c r="P34" s="44"/>
      <c r="Q34" s="44"/>
      <c r="R34" s="44"/>
      <c r="S34" s="44"/>
      <c r="T34" s="72"/>
      <c r="U34" s="72"/>
      <c r="V34" s="72"/>
      <c r="W34" s="72"/>
      <c r="X34" s="52"/>
    </row>
    <row r="35" spans="1:24" ht="24.6" customHeight="1">
      <c r="A35" s="92" t="s">
        <v>642</v>
      </c>
      <c r="B35" s="92"/>
      <c r="C35" s="92"/>
      <c r="D35" s="92"/>
      <c r="E35" s="92"/>
      <c r="F35" s="92"/>
      <c r="H35" s="92"/>
      <c r="I35" s="92"/>
      <c r="K35" s="118"/>
      <c r="L35" s="118"/>
      <c r="O35" s="321" t="s">
        <v>679</v>
      </c>
      <c r="P35" s="321"/>
      <c r="Q35" s="321"/>
      <c r="R35" s="324" t="str">
        <f>U12選手権②!Z63</f>
        <v>f会場</v>
      </c>
      <c r="S35" s="324"/>
      <c r="T35" s="324"/>
      <c r="U35" s="324"/>
      <c r="V35" s="324"/>
      <c r="W35" s="324"/>
      <c r="X35" s="324"/>
    </row>
    <row r="36" spans="1:24" ht="20.100000000000001" customHeight="1">
      <c r="F36" s="323">
        <f>U12選手権②!E10</f>
        <v>44238</v>
      </c>
      <c r="G36" s="323"/>
      <c r="H36" s="323"/>
    </row>
    <row r="37" spans="1:24" ht="20.100000000000001" customHeight="1">
      <c r="F37" s="2"/>
      <c r="G37" s="2"/>
      <c r="K37" s="404" t="s">
        <v>680</v>
      </c>
      <c r="L37" s="405"/>
      <c r="M37" s="406"/>
      <c r="N37" s="93"/>
      <c r="O37" s="93"/>
      <c r="R37" s="2"/>
      <c r="S37" s="2"/>
      <c r="T37" s="2"/>
    </row>
    <row r="38" spans="1:24" ht="20.100000000000001" customHeight="1">
      <c r="A38" s="1"/>
      <c r="B38" s="1"/>
      <c r="C38" s="1"/>
      <c r="D38" s="399" t="s">
        <v>537</v>
      </c>
      <c r="E38" s="400"/>
      <c r="F38" s="400"/>
      <c r="G38" s="401"/>
      <c r="H38" s="86"/>
      <c r="I38" s="1"/>
      <c r="J38" s="1"/>
      <c r="M38" s="1"/>
      <c r="N38" s="1"/>
      <c r="O38" s="1"/>
      <c r="P38" s="85"/>
      <c r="Q38" s="399" t="s">
        <v>538</v>
      </c>
      <c r="R38" s="400"/>
      <c r="S38" s="400"/>
      <c r="T38" s="401"/>
      <c r="U38" s="86"/>
      <c r="W38" s="1"/>
      <c r="X38" s="1"/>
    </row>
    <row r="39" spans="1:24" ht="20.100000000000001" customHeight="1">
      <c r="A39" s="1"/>
      <c r="B39" s="1"/>
      <c r="C39" s="1"/>
      <c r="D39" s="86"/>
      <c r="E39" s="1"/>
      <c r="F39" s="1"/>
      <c r="G39" s="89"/>
      <c r="H39" s="88"/>
      <c r="I39" s="88"/>
      <c r="J39" s="1"/>
      <c r="M39" s="1"/>
      <c r="N39" s="1"/>
      <c r="O39" s="1"/>
      <c r="P39" s="89"/>
      <c r="Q39" s="86"/>
      <c r="R39" s="1"/>
      <c r="S39" s="1"/>
      <c r="T39" s="85"/>
      <c r="U39" s="1"/>
      <c r="W39" s="1"/>
      <c r="X39" s="1"/>
    </row>
    <row r="40" spans="1:24" ht="20.100000000000001" customHeight="1">
      <c r="A40" s="1"/>
      <c r="B40" s="1"/>
      <c r="C40" s="1"/>
      <c r="D40" s="87"/>
      <c r="E40" s="1"/>
      <c r="F40" s="1"/>
      <c r="G40" s="399" t="s">
        <v>523</v>
      </c>
      <c r="H40" s="400"/>
      <c r="I40" s="401"/>
      <c r="J40" s="86"/>
      <c r="M40" s="1"/>
      <c r="N40" s="85"/>
      <c r="O40" s="399" t="s">
        <v>532</v>
      </c>
      <c r="P40" s="400"/>
      <c r="Q40" s="401"/>
      <c r="R40" s="87"/>
      <c r="S40" s="1"/>
      <c r="T40" s="85"/>
      <c r="U40" s="1"/>
      <c r="W40" s="1"/>
      <c r="X40" s="1"/>
    </row>
    <row r="41" spans="1:24" ht="20.100000000000001" customHeight="1">
      <c r="A41" s="1"/>
      <c r="B41" s="1"/>
      <c r="C41" s="1"/>
      <c r="D41" s="86"/>
      <c r="E41" s="1"/>
      <c r="F41" s="85"/>
      <c r="G41" s="1"/>
      <c r="H41" s="1"/>
      <c r="I41" s="1"/>
      <c r="J41" s="86"/>
      <c r="M41" s="1"/>
      <c r="N41" s="85"/>
      <c r="O41" s="1"/>
      <c r="P41" s="1"/>
      <c r="Q41" s="1"/>
      <c r="R41" s="86"/>
      <c r="S41" s="1"/>
      <c r="T41" s="85"/>
      <c r="U41" s="1"/>
      <c r="W41" s="1"/>
      <c r="X41" s="1"/>
    </row>
    <row r="42" spans="1:24" ht="20.100000000000001" customHeight="1">
      <c r="A42" s="1"/>
      <c r="B42" s="1"/>
      <c r="C42" s="318">
        <v>1</v>
      </c>
      <c r="D42" s="318"/>
      <c r="E42" s="1"/>
      <c r="F42" s="318">
        <v>2</v>
      </c>
      <c r="G42" s="318"/>
      <c r="H42" s="1"/>
      <c r="I42" s="318">
        <v>3</v>
      </c>
      <c r="J42" s="318"/>
      <c r="M42" s="1"/>
      <c r="N42" s="318">
        <v>4</v>
      </c>
      <c r="O42" s="318"/>
      <c r="P42" s="1"/>
      <c r="Q42" s="318">
        <v>5</v>
      </c>
      <c r="R42" s="318"/>
      <c r="S42" s="1"/>
      <c r="T42" s="318">
        <v>6</v>
      </c>
      <c r="U42" s="318"/>
      <c r="W42" s="1"/>
      <c r="X42" s="1"/>
    </row>
    <row r="43" spans="1:24" ht="20.100000000000001" customHeight="1">
      <c r="A43" s="1"/>
      <c r="B43" s="122"/>
      <c r="C43" s="402" t="str">
        <f>U12選手権②!X83</f>
        <v>HH1位</v>
      </c>
      <c r="D43" s="402"/>
      <c r="E43" s="84"/>
      <c r="F43" s="402" t="str">
        <f>U12選手権②!X79</f>
        <v>II1位</v>
      </c>
      <c r="G43" s="402"/>
      <c r="H43" s="84"/>
      <c r="I43" s="402" t="str">
        <f>U12選手権②!X75</f>
        <v>JJ1位</v>
      </c>
      <c r="J43" s="402"/>
      <c r="M43" s="84"/>
      <c r="N43" s="402" t="str">
        <f>U12選手権②!X71</f>
        <v>KK1位</v>
      </c>
      <c r="O43" s="402"/>
      <c r="P43" s="84"/>
      <c r="Q43" s="402" t="str">
        <f>U12選手権②!X67</f>
        <v>LL1位</v>
      </c>
      <c r="R43" s="402"/>
      <c r="S43" s="84"/>
      <c r="T43" s="402" t="str">
        <f>U12選手権②!X63</f>
        <v>MM1位</v>
      </c>
      <c r="U43" s="402"/>
      <c r="W43" s="84"/>
      <c r="X43" s="122"/>
    </row>
    <row r="44" spans="1:24" ht="20.100000000000001" customHeight="1">
      <c r="A44" s="1"/>
      <c r="B44" s="122"/>
      <c r="C44" s="402"/>
      <c r="D44" s="402"/>
      <c r="E44" s="84"/>
      <c r="F44" s="402"/>
      <c r="G44" s="402"/>
      <c r="H44" s="84"/>
      <c r="I44" s="402"/>
      <c r="J44" s="402"/>
      <c r="M44" s="84"/>
      <c r="N44" s="402"/>
      <c r="O44" s="402"/>
      <c r="P44" s="84"/>
      <c r="Q44" s="402"/>
      <c r="R44" s="402"/>
      <c r="S44" s="84"/>
      <c r="T44" s="402"/>
      <c r="U44" s="402"/>
      <c r="W44" s="84"/>
      <c r="X44" s="122"/>
    </row>
    <row r="45" spans="1:24" ht="20.100000000000001" customHeight="1">
      <c r="A45" s="1"/>
      <c r="B45" s="122"/>
      <c r="C45" s="402"/>
      <c r="D45" s="402"/>
      <c r="E45" s="84"/>
      <c r="F45" s="402"/>
      <c r="G45" s="402"/>
      <c r="H45" s="84"/>
      <c r="I45" s="402"/>
      <c r="J45" s="402"/>
      <c r="M45" s="84"/>
      <c r="N45" s="402"/>
      <c r="O45" s="402"/>
      <c r="P45" s="84"/>
      <c r="Q45" s="402"/>
      <c r="R45" s="402"/>
      <c r="S45" s="84"/>
      <c r="T45" s="402"/>
      <c r="U45" s="402"/>
      <c r="W45" s="84"/>
      <c r="X45" s="122"/>
    </row>
    <row r="46" spans="1:24" ht="20.100000000000001" customHeight="1">
      <c r="A46" s="1"/>
      <c r="B46" s="122"/>
      <c r="C46" s="402"/>
      <c r="D46" s="402"/>
      <c r="E46" s="84"/>
      <c r="F46" s="402"/>
      <c r="G46" s="402"/>
      <c r="H46" s="84"/>
      <c r="I46" s="402"/>
      <c r="J46" s="402"/>
      <c r="M46" s="84"/>
      <c r="N46" s="402"/>
      <c r="O46" s="402"/>
      <c r="P46" s="84"/>
      <c r="Q46" s="402"/>
      <c r="R46" s="402"/>
      <c r="S46" s="84"/>
      <c r="T46" s="402"/>
      <c r="U46" s="402"/>
      <c r="W46" s="84"/>
      <c r="X46" s="122"/>
    </row>
    <row r="47" spans="1:24" ht="20.100000000000001" customHeight="1">
      <c r="A47" s="1"/>
      <c r="B47" s="122"/>
      <c r="C47" s="402"/>
      <c r="D47" s="402"/>
      <c r="E47" s="84"/>
      <c r="F47" s="402"/>
      <c r="G47" s="402"/>
      <c r="H47" s="84"/>
      <c r="I47" s="402"/>
      <c r="J47" s="402"/>
      <c r="M47" s="84"/>
      <c r="N47" s="402"/>
      <c r="O47" s="402"/>
      <c r="P47" s="84"/>
      <c r="Q47" s="402"/>
      <c r="R47" s="402"/>
      <c r="S47" s="84"/>
      <c r="T47" s="402"/>
      <c r="U47" s="402"/>
      <c r="W47" s="84"/>
      <c r="X47" s="122"/>
    </row>
    <row r="48" spans="1:24" ht="20.100000000000001" customHeight="1">
      <c r="A48" s="1"/>
      <c r="B48" s="122"/>
      <c r="C48" s="402"/>
      <c r="D48" s="402"/>
      <c r="E48" s="84"/>
      <c r="F48" s="402"/>
      <c r="G48" s="402"/>
      <c r="H48" s="84"/>
      <c r="I48" s="402"/>
      <c r="J48" s="402"/>
      <c r="M48" s="84"/>
      <c r="N48" s="402"/>
      <c r="O48" s="402"/>
      <c r="P48" s="84"/>
      <c r="Q48" s="402"/>
      <c r="R48" s="402"/>
      <c r="S48" s="84"/>
      <c r="T48" s="402"/>
      <c r="U48" s="402"/>
      <c r="W48" s="84"/>
      <c r="X48" s="122"/>
    </row>
    <row r="49" spans="1:24" ht="20.100000000000001" customHeight="1">
      <c r="A49" s="1"/>
      <c r="B49" s="122"/>
      <c r="C49" s="402"/>
      <c r="D49" s="402"/>
      <c r="E49" s="84"/>
      <c r="F49" s="402"/>
      <c r="G49" s="402"/>
      <c r="H49" s="84"/>
      <c r="I49" s="402"/>
      <c r="J49" s="402"/>
      <c r="M49" s="84"/>
      <c r="N49" s="402"/>
      <c r="O49" s="402"/>
      <c r="P49" s="84"/>
      <c r="Q49" s="402"/>
      <c r="R49" s="402"/>
      <c r="S49" s="84"/>
      <c r="T49" s="402"/>
      <c r="U49" s="402"/>
      <c r="W49" s="84"/>
      <c r="X49" s="122"/>
    </row>
    <row r="50" spans="1:24" ht="20.100000000000001" customHeight="1">
      <c r="A50" s="1"/>
      <c r="B50" s="122"/>
      <c r="C50" s="402"/>
      <c r="D50" s="402"/>
      <c r="E50" s="84"/>
      <c r="F50" s="402"/>
      <c r="G50" s="402"/>
      <c r="H50" s="84"/>
      <c r="I50" s="402"/>
      <c r="J50" s="402"/>
      <c r="M50" s="84"/>
      <c r="N50" s="402"/>
      <c r="O50" s="402"/>
      <c r="P50" s="84"/>
      <c r="Q50" s="402"/>
      <c r="R50" s="402"/>
      <c r="S50" s="84"/>
      <c r="T50" s="402"/>
      <c r="U50" s="402"/>
      <c r="W50" s="84"/>
      <c r="X50" s="122"/>
    </row>
    <row r="51" spans="1:24" ht="20.100000000000001" customHeight="1">
      <c r="A51" s="1"/>
      <c r="B51" s="122"/>
      <c r="C51" s="402"/>
      <c r="D51" s="402"/>
      <c r="E51" s="84"/>
      <c r="F51" s="402"/>
      <c r="G51" s="402"/>
      <c r="H51" s="84"/>
      <c r="I51" s="402"/>
      <c r="J51" s="402"/>
      <c r="M51" s="84"/>
      <c r="N51" s="402"/>
      <c r="O51" s="402"/>
      <c r="P51" s="84"/>
      <c r="Q51" s="402"/>
      <c r="R51" s="402"/>
      <c r="S51" s="84"/>
      <c r="T51" s="402"/>
      <c r="U51" s="402"/>
      <c r="W51" s="84"/>
      <c r="X51" s="122"/>
    </row>
    <row r="52" spans="1:24" ht="20.100000000000001" customHeight="1">
      <c r="A52" s="1"/>
      <c r="B52" s="122"/>
      <c r="C52" s="402"/>
      <c r="D52" s="402"/>
      <c r="E52" s="84"/>
      <c r="F52" s="402"/>
      <c r="G52" s="402"/>
      <c r="H52" s="84"/>
      <c r="I52" s="402"/>
      <c r="J52" s="402"/>
      <c r="M52" s="84"/>
      <c r="N52" s="402"/>
      <c r="O52" s="402"/>
      <c r="P52" s="84"/>
      <c r="Q52" s="402"/>
      <c r="R52" s="402"/>
      <c r="S52" s="84"/>
      <c r="T52" s="402"/>
      <c r="U52" s="402"/>
      <c r="W52" s="84"/>
      <c r="X52" s="122"/>
    </row>
    <row r="53" spans="1:24" ht="20.100000000000001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97" t="s">
        <v>645</v>
      </c>
      <c r="U53" s="397"/>
      <c r="V53" s="397"/>
      <c r="W53" s="397"/>
      <c r="X53" s="129" t="s">
        <v>646</v>
      </c>
    </row>
    <row r="54" spans="1:24" ht="20.100000000000001" customHeight="1">
      <c r="A54" s="318"/>
      <c r="B54" s="318" t="s">
        <v>523</v>
      </c>
      <c r="C54" s="398">
        <v>0.39583333333333331</v>
      </c>
      <c r="D54" s="398"/>
      <c r="E54" s="225" t="str">
        <f>F43</f>
        <v>II1位</v>
      </c>
      <c r="F54" s="225"/>
      <c r="G54" s="225"/>
      <c r="H54" s="225"/>
      <c r="I54" s="396">
        <f>K54+K55</f>
        <v>0</v>
      </c>
      <c r="J54" s="395" t="s">
        <v>648</v>
      </c>
      <c r="K54" s="12">
        <v>0</v>
      </c>
      <c r="L54" s="45" t="s">
        <v>649</v>
      </c>
      <c r="M54" s="12">
        <v>0</v>
      </c>
      <c r="N54" s="395" t="s">
        <v>650</v>
      </c>
      <c r="O54" s="396">
        <f>M54+M55</f>
        <v>0</v>
      </c>
      <c r="P54" s="225" t="str">
        <f>I43</f>
        <v>JJ1位</v>
      </c>
      <c r="Q54" s="225"/>
      <c r="R54" s="225"/>
      <c r="S54" s="225"/>
      <c r="T54" s="394" t="s">
        <v>667</v>
      </c>
      <c r="U54" s="397"/>
      <c r="V54" s="397"/>
      <c r="W54" s="397"/>
      <c r="X54" s="403">
        <v>1</v>
      </c>
    </row>
    <row r="55" spans="1:24" ht="20.100000000000001" customHeight="1">
      <c r="A55" s="318"/>
      <c r="B55" s="318"/>
      <c r="C55" s="398"/>
      <c r="D55" s="398"/>
      <c r="E55" s="225"/>
      <c r="F55" s="225"/>
      <c r="G55" s="225"/>
      <c r="H55" s="225"/>
      <c r="I55" s="396"/>
      <c r="J55" s="395"/>
      <c r="K55" s="12">
        <v>0</v>
      </c>
      <c r="L55" s="45" t="s">
        <v>649</v>
      </c>
      <c r="M55" s="12">
        <v>0</v>
      </c>
      <c r="N55" s="395"/>
      <c r="O55" s="396"/>
      <c r="P55" s="225"/>
      <c r="Q55" s="225"/>
      <c r="R55" s="225"/>
      <c r="S55" s="225"/>
      <c r="T55" s="397"/>
      <c r="U55" s="397"/>
      <c r="V55" s="397"/>
      <c r="W55" s="397"/>
      <c r="X55" s="403"/>
    </row>
    <row r="56" spans="1:24" ht="20.100000000000001" customHeight="1">
      <c r="A56" s="1"/>
      <c r="B56" s="44"/>
      <c r="C56" s="44"/>
      <c r="D56" s="44"/>
      <c r="E56" s="43"/>
      <c r="F56" s="43"/>
      <c r="G56" s="43"/>
      <c r="H56" s="43"/>
      <c r="I56" s="80"/>
      <c r="J56" s="81"/>
      <c r="K56" s="80"/>
      <c r="L56" s="82"/>
      <c r="M56" s="80"/>
      <c r="N56" s="81"/>
      <c r="O56" s="80"/>
      <c r="P56" s="43"/>
      <c r="Q56" s="43"/>
      <c r="R56" s="43"/>
      <c r="S56" s="43"/>
      <c r="T56" s="129"/>
      <c r="U56" s="129"/>
      <c r="V56" s="129"/>
      <c r="W56" s="129"/>
      <c r="X56" s="72"/>
    </row>
    <row r="57" spans="1:24" ht="20.100000000000001" customHeight="1">
      <c r="A57" s="318"/>
      <c r="B57" s="318" t="s">
        <v>532</v>
      </c>
      <c r="C57" s="398">
        <v>0.43055555555555558</v>
      </c>
      <c r="D57" s="398"/>
      <c r="E57" s="225" t="str">
        <f>N43</f>
        <v>KK1位</v>
      </c>
      <c r="F57" s="225"/>
      <c r="G57" s="225"/>
      <c r="H57" s="225"/>
      <c r="I57" s="396">
        <f>K57+K58</f>
        <v>0</v>
      </c>
      <c r="J57" s="395" t="s">
        <v>648</v>
      </c>
      <c r="K57" s="12">
        <v>0</v>
      </c>
      <c r="L57" s="45" t="s">
        <v>649</v>
      </c>
      <c r="M57" s="12">
        <v>0</v>
      </c>
      <c r="N57" s="395" t="s">
        <v>650</v>
      </c>
      <c r="O57" s="396">
        <f>M57+M58</f>
        <v>0</v>
      </c>
      <c r="P57" s="225" t="str">
        <f>Q43</f>
        <v>LL1位</v>
      </c>
      <c r="Q57" s="225"/>
      <c r="R57" s="225"/>
      <c r="S57" s="225"/>
      <c r="T57" s="394" t="s">
        <v>668</v>
      </c>
      <c r="U57" s="397"/>
      <c r="V57" s="397"/>
      <c r="W57" s="397"/>
      <c r="X57" s="403">
        <v>6</v>
      </c>
    </row>
    <row r="58" spans="1:24" ht="20.100000000000001" customHeight="1">
      <c r="A58" s="318"/>
      <c r="B58" s="318"/>
      <c r="C58" s="398"/>
      <c r="D58" s="398"/>
      <c r="E58" s="225"/>
      <c r="F58" s="225"/>
      <c r="G58" s="225"/>
      <c r="H58" s="225"/>
      <c r="I58" s="396"/>
      <c r="J58" s="395"/>
      <c r="K58" s="12">
        <v>0</v>
      </c>
      <c r="L58" s="45" t="s">
        <v>649</v>
      </c>
      <c r="M58" s="12">
        <v>0</v>
      </c>
      <c r="N58" s="395"/>
      <c r="O58" s="396"/>
      <c r="P58" s="225"/>
      <c r="Q58" s="225"/>
      <c r="R58" s="225"/>
      <c r="S58" s="225"/>
      <c r="T58" s="397"/>
      <c r="U58" s="397"/>
      <c r="V58" s="397"/>
      <c r="W58" s="397"/>
      <c r="X58" s="403"/>
    </row>
    <row r="59" spans="1:24" ht="20.100000000000001" customHeight="1">
      <c r="A59" s="1"/>
      <c r="B59" s="44"/>
      <c r="C59" s="44"/>
      <c r="D59" s="44"/>
      <c r="E59" s="43"/>
      <c r="F59" s="43"/>
      <c r="G59" s="43"/>
      <c r="H59" s="43"/>
      <c r="I59" s="80"/>
      <c r="J59" s="81"/>
      <c r="K59" s="80"/>
      <c r="L59" s="82"/>
      <c r="M59" s="80"/>
      <c r="N59" s="81"/>
      <c r="O59" s="80"/>
      <c r="P59" s="43"/>
      <c r="Q59" s="43"/>
      <c r="R59" s="43"/>
      <c r="S59" s="43"/>
      <c r="T59" s="129"/>
      <c r="U59" s="129"/>
      <c r="V59" s="129"/>
      <c r="W59" s="129"/>
      <c r="X59" s="72"/>
    </row>
    <row r="60" spans="1:24" ht="20.100000000000001" customHeight="1">
      <c r="A60" s="318"/>
      <c r="B60" s="318" t="s">
        <v>537</v>
      </c>
      <c r="C60" s="398">
        <v>0.46527777777777773</v>
      </c>
      <c r="D60" s="398"/>
      <c r="E60" s="225" t="str">
        <f>C43</f>
        <v>HH1位</v>
      </c>
      <c r="F60" s="225"/>
      <c r="G60" s="225"/>
      <c r="H60" s="225"/>
      <c r="I60" s="396">
        <f>K60+K61</f>
        <v>0</v>
      </c>
      <c r="J60" s="395" t="s">
        <v>648</v>
      </c>
      <c r="K60" s="12">
        <v>0</v>
      </c>
      <c r="L60" s="45" t="s">
        <v>649</v>
      </c>
      <c r="M60" s="12">
        <v>0</v>
      </c>
      <c r="N60" s="395" t="s">
        <v>650</v>
      </c>
      <c r="O60" s="396">
        <f>M60+M61</f>
        <v>0</v>
      </c>
      <c r="P60" s="225" t="s">
        <v>654</v>
      </c>
      <c r="Q60" s="225"/>
      <c r="R60" s="225"/>
      <c r="S60" s="225"/>
      <c r="T60" s="394" t="s">
        <v>669</v>
      </c>
      <c r="U60" s="394"/>
      <c r="V60" s="394"/>
      <c r="W60" s="394"/>
      <c r="X60" s="403" t="s">
        <v>670</v>
      </c>
    </row>
    <row r="61" spans="1:24" ht="20.100000000000001" customHeight="1">
      <c r="A61" s="318"/>
      <c r="B61" s="318"/>
      <c r="C61" s="398"/>
      <c r="D61" s="398"/>
      <c r="E61" s="225"/>
      <c r="F61" s="225"/>
      <c r="G61" s="225"/>
      <c r="H61" s="225"/>
      <c r="I61" s="396"/>
      <c r="J61" s="395"/>
      <c r="K61" s="12">
        <v>0</v>
      </c>
      <c r="L61" s="45" t="s">
        <v>649</v>
      </c>
      <c r="M61" s="12">
        <v>0</v>
      </c>
      <c r="N61" s="395"/>
      <c r="O61" s="396"/>
      <c r="P61" s="225"/>
      <c r="Q61" s="225"/>
      <c r="R61" s="225"/>
      <c r="S61" s="225"/>
      <c r="T61" s="394"/>
      <c r="U61" s="394"/>
      <c r="V61" s="394"/>
      <c r="W61" s="394"/>
      <c r="X61" s="403"/>
    </row>
    <row r="62" spans="1:24" ht="20.100000000000001" customHeight="1">
      <c r="A62" s="1"/>
      <c r="B62" s="44"/>
      <c r="C62" s="44"/>
      <c r="D62" s="44"/>
      <c r="E62" s="43"/>
      <c r="F62" s="43"/>
      <c r="G62" s="43"/>
      <c r="H62" s="43"/>
      <c r="I62" s="80"/>
      <c r="J62" s="81"/>
      <c r="K62" s="80"/>
      <c r="L62" s="82"/>
      <c r="M62" s="80"/>
      <c r="N62" s="81"/>
      <c r="O62" s="80"/>
      <c r="P62" s="43"/>
      <c r="Q62" s="43"/>
      <c r="R62" s="43"/>
      <c r="S62" s="43"/>
      <c r="T62" s="129"/>
      <c r="U62" s="129"/>
      <c r="V62" s="129"/>
      <c r="W62" s="129"/>
      <c r="X62" s="72"/>
    </row>
    <row r="63" spans="1:24" ht="20.100000000000001" customHeight="1">
      <c r="A63" s="318"/>
      <c r="B63" s="318" t="s">
        <v>538</v>
      </c>
      <c r="C63" s="398">
        <v>0.5</v>
      </c>
      <c r="D63" s="398"/>
      <c r="E63" s="225" t="s">
        <v>656</v>
      </c>
      <c r="F63" s="225"/>
      <c r="G63" s="225"/>
      <c r="H63" s="225"/>
      <c r="I63" s="396">
        <f>K63+K64</f>
        <v>0</v>
      </c>
      <c r="J63" s="395" t="s">
        <v>648</v>
      </c>
      <c r="K63" s="12">
        <v>0</v>
      </c>
      <c r="L63" s="45" t="s">
        <v>649</v>
      </c>
      <c r="M63" s="12">
        <v>0</v>
      </c>
      <c r="N63" s="395" t="s">
        <v>650</v>
      </c>
      <c r="O63" s="396">
        <f>M63+M64</f>
        <v>0</v>
      </c>
      <c r="P63" s="225" t="str">
        <f>T43</f>
        <v>MM1位</v>
      </c>
      <c r="Q63" s="225"/>
      <c r="R63" s="225"/>
      <c r="S63" s="225"/>
      <c r="T63" s="394" t="s">
        <v>671</v>
      </c>
      <c r="U63" s="394"/>
      <c r="V63" s="394"/>
      <c r="W63" s="394"/>
      <c r="X63" s="403" t="s">
        <v>672</v>
      </c>
    </row>
    <row r="64" spans="1:24" ht="20.100000000000001" customHeight="1">
      <c r="A64" s="318"/>
      <c r="B64" s="318"/>
      <c r="C64" s="398"/>
      <c r="D64" s="398"/>
      <c r="E64" s="225"/>
      <c r="F64" s="225"/>
      <c r="G64" s="225"/>
      <c r="H64" s="225"/>
      <c r="I64" s="396"/>
      <c r="J64" s="395"/>
      <c r="K64" s="12">
        <v>0</v>
      </c>
      <c r="L64" s="45" t="s">
        <v>649</v>
      </c>
      <c r="M64" s="12">
        <v>0</v>
      </c>
      <c r="N64" s="395"/>
      <c r="O64" s="396"/>
      <c r="P64" s="225"/>
      <c r="Q64" s="225"/>
      <c r="R64" s="225"/>
      <c r="S64" s="225"/>
      <c r="T64" s="394"/>
      <c r="U64" s="394"/>
      <c r="V64" s="394"/>
      <c r="W64" s="394"/>
      <c r="X64" s="403"/>
    </row>
    <row r="65" spans="3:4" ht="20.100000000000001" customHeight="1">
      <c r="C65" s="77"/>
      <c r="D65" s="77"/>
    </row>
    <row r="66" spans="3:4" ht="20.100000000000001" customHeight="1"/>
    <row r="67" spans="3:4" ht="20.100000000000001" customHeight="1"/>
  </sheetData>
  <mergeCells count="144"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F36:H36"/>
    <mergeCell ref="K37:M37"/>
    <mergeCell ref="D38:G38"/>
    <mergeCell ref="Q38:T38"/>
    <mergeCell ref="G40:I40"/>
    <mergeCell ref="O40:Q40"/>
    <mergeCell ref="N32:N33"/>
    <mergeCell ref="O32:O33"/>
    <mergeCell ref="P32:S33"/>
    <mergeCell ref="T32:W33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X60:X61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A63:A64"/>
    <mergeCell ref="B63:B64"/>
    <mergeCell ref="C63:D64"/>
    <mergeCell ref="E63:H64"/>
    <mergeCell ref="I63:I64"/>
    <mergeCell ref="J63:J64"/>
    <mergeCell ref="P57:S58"/>
    <mergeCell ref="T57:W58"/>
    <mergeCell ref="X57:X58"/>
    <mergeCell ref="A60:A61"/>
    <mergeCell ref="B60:B61"/>
    <mergeCell ref="C60:D61"/>
    <mergeCell ref="E60:H61"/>
    <mergeCell ref="I60:I61"/>
    <mergeCell ref="J60:J61"/>
    <mergeCell ref="N60:N61"/>
    <mergeCell ref="N63:N64"/>
    <mergeCell ref="O63:O64"/>
    <mergeCell ref="P63:S64"/>
    <mergeCell ref="T63:W64"/>
    <mergeCell ref="X63:X64"/>
    <mergeCell ref="O60:O61"/>
    <mergeCell ref="P60:S61"/>
    <mergeCell ref="T60:W61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52"/>
  <sheetViews>
    <sheetView showGridLines="0" tabSelected="1" zoomScaleNormal="100" zoomScaleSheetLayoutView="70" workbookViewId="0">
      <selection sqref="A1:BS1"/>
    </sheetView>
  </sheetViews>
  <sheetFormatPr defaultColWidth="9" defaultRowHeight="13.5"/>
  <cols>
    <col min="1" max="72" width="2.625" customWidth="1"/>
  </cols>
  <sheetData>
    <row r="1" spans="1:71" ht="30.75">
      <c r="A1" s="241" t="s">
        <v>356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2"/>
      <c r="AY1" s="242"/>
      <c r="AZ1" s="242"/>
      <c r="BA1" s="242"/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</row>
    <row r="2" spans="1:71" ht="15" customHeight="1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71" ht="24" customHeight="1">
      <c r="B3" s="243" t="s">
        <v>357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H3" s="1"/>
    </row>
    <row r="4" spans="1:71" ht="15" customHeight="1"/>
    <row r="5" spans="1:71" ht="8.1" customHeight="1">
      <c r="B5" s="234" t="s">
        <v>358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T5" s="234" t="s">
        <v>359</v>
      </c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L5" s="234" t="s">
        <v>360</v>
      </c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D5" s="234" t="s">
        <v>361</v>
      </c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</row>
    <row r="6" spans="1:71" s="26" customFormat="1" ht="19.5" customHeight="1">
      <c r="B6" s="229" t="str">
        <f>IFERROR(VLOOKUP(B7&amp;L9,抽選結果!$B:$E,4,FALSE),"")</f>
        <v>宇都宮市サッカー場（平出）（AB）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1"/>
      <c r="Q6" s="218"/>
      <c r="T6" s="229" t="str">
        <f>IFERROR(VLOOKUP(V7&amp;AF9,抽選結果!$B:$E,4,FALSE),"")</f>
        <v>足利市西部多目的運動場（あしスタ）B</v>
      </c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1"/>
      <c r="AL6" s="229" t="str">
        <f>IFERROR(VLOOKUP(AN7&amp;AX9,抽選結果!$B:$E,4,FALSE),"")</f>
        <v>足利市西部多目的運動場（あしスタ）A</v>
      </c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1"/>
      <c r="BD6" s="229" t="str">
        <f>IFERROR(VLOOKUP(BF7&amp;BP9,抽選結果!$B:$E,4,FALSE),"")</f>
        <v>鬼怒グリーンパーク白沢B</v>
      </c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1"/>
    </row>
    <row r="7" spans="1:71" s="11" customFormat="1" ht="18" customHeight="1">
      <c r="B7" s="232" t="s">
        <v>362</v>
      </c>
      <c r="C7" s="232"/>
      <c r="D7" s="232"/>
      <c r="E7" s="232"/>
      <c r="F7" s="232"/>
      <c r="G7" s="232"/>
      <c r="H7" s="151"/>
      <c r="I7" s="151"/>
      <c r="J7" s="151"/>
      <c r="K7" s="232" t="s">
        <v>363</v>
      </c>
      <c r="L7" s="232"/>
      <c r="M7" s="232"/>
      <c r="N7" s="232"/>
      <c r="O7" s="232"/>
      <c r="P7" s="232"/>
      <c r="V7" s="226" t="s">
        <v>364</v>
      </c>
      <c r="W7" s="226"/>
      <c r="X7" s="226"/>
      <c r="Y7" s="226"/>
      <c r="AC7" s="226" t="s">
        <v>365</v>
      </c>
      <c r="AD7" s="226"/>
      <c r="AE7" s="226"/>
      <c r="AF7" s="226"/>
      <c r="AN7" s="226" t="s">
        <v>366</v>
      </c>
      <c r="AO7" s="226"/>
      <c r="AP7" s="226"/>
      <c r="AQ7" s="226"/>
      <c r="AU7" s="226" t="s">
        <v>367</v>
      </c>
      <c r="AV7" s="226"/>
      <c r="AW7" s="226"/>
      <c r="AX7" s="226"/>
      <c r="BF7" s="226" t="s">
        <v>368</v>
      </c>
      <c r="BG7" s="226"/>
      <c r="BH7" s="226"/>
      <c r="BI7" s="226"/>
      <c r="BM7" s="226" t="s">
        <v>369</v>
      </c>
      <c r="BN7" s="226"/>
      <c r="BO7" s="226"/>
      <c r="BP7" s="226"/>
    </row>
    <row r="8" spans="1:71" ht="18" customHeight="1">
      <c r="A8" s="13"/>
      <c r="B8" s="33"/>
      <c r="C8" s="35"/>
      <c r="D8" s="150"/>
      <c r="E8" s="150"/>
      <c r="F8" s="33"/>
      <c r="G8" s="35"/>
      <c r="H8" s="13"/>
      <c r="I8" s="13"/>
      <c r="J8" s="13"/>
      <c r="K8" s="33"/>
      <c r="L8" s="35"/>
      <c r="M8" s="150"/>
      <c r="N8" s="150"/>
      <c r="O8" s="33"/>
      <c r="P8" s="35"/>
      <c r="R8" s="13"/>
      <c r="S8" s="13"/>
      <c r="T8" s="13"/>
      <c r="U8" s="32"/>
      <c r="V8" s="33"/>
      <c r="W8" s="13"/>
      <c r="X8" s="34"/>
      <c r="Y8" s="13"/>
      <c r="Z8" s="34"/>
      <c r="AA8" s="13"/>
      <c r="AB8" s="13"/>
      <c r="AC8" s="34"/>
      <c r="AD8" s="35"/>
      <c r="AE8" s="33"/>
      <c r="AF8" s="13"/>
      <c r="AG8" s="34"/>
      <c r="AH8" s="13"/>
      <c r="AI8" s="13"/>
      <c r="AK8" s="13"/>
      <c r="AL8" s="13"/>
      <c r="AM8" s="32"/>
      <c r="AN8" s="33"/>
      <c r="AO8" s="13"/>
      <c r="AP8" s="34"/>
      <c r="AQ8" s="13"/>
      <c r="AR8" s="34"/>
      <c r="AS8" s="13"/>
      <c r="AT8" s="13"/>
      <c r="AU8" s="34"/>
      <c r="AV8" s="35"/>
      <c r="AW8" s="33"/>
      <c r="AX8" s="13"/>
      <c r="AY8" s="34"/>
      <c r="AZ8" s="13"/>
      <c r="BA8" s="13"/>
      <c r="BC8" s="13"/>
      <c r="BD8" s="13"/>
      <c r="BE8" s="32"/>
      <c r="BF8" s="33"/>
      <c r="BG8" s="13"/>
      <c r="BH8" s="34"/>
      <c r="BI8" s="13"/>
      <c r="BJ8" s="34"/>
      <c r="BK8" s="13"/>
      <c r="BL8" s="13"/>
      <c r="BM8" s="34"/>
      <c r="BN8" s="35"/>
      <c r="BO8" s="33"/>
      <c r="BP8" s="13"/>
      <c r="BQ8" s="34"/>
      <c r="BR8" s="13"/>
      <c r="BS8" s="13"/>
    </row>
    <row r="9" spans="1:71" s="11" customFormat="1" ht="18" customHeight="1">
      <c r="A9" s="226">
        <v>1</v>
      </c>
      <c r="B9" s="226"/>
      <c r="C9" s="226">
        <v>2</v>
      </c>
      <c r="D9" s="226"/>
      <c r="E9" s="226">
        <v>3</v>
      </c>
      <c r="F9" s="226"/>
      <c r="G9" s="226">
        <v>4</v>
      </c>
      <c r="H9" s="226"/>
      <c r="J9" s="226">
        <v>5</v>
      </c>
      <c r="K9" s="226"/>
      <c r="L9" s="226">
        <v>6</v>
      </c>
      <c r="M9" s="226"/>
      <c r="N9" s="226">
        <v>7</v>
      </c>
      <c r="O9" s="226"/>
      <c r="P9" s="226">
        <v>8</v>
      </c>
      <c r="Q9" s="226"/>
      <c r="R9" s="43"/>
      <c r="S9" s="225"/>
      <c r="T9" s="225"/>
      <c r="U9" s="225">
        <v>1</v>
      </c>
      <c r="V9" s="225"/>
      <c r="W9" s="225">
        <v>2</v>
      </c>
      <c r="X9" s="225"/>
      <c r="Y9" s="225">
        <v>3</v>
      </c>
      <c r="Z9" s="225"/>
      <c r="AB9" s="225">
        <v>4</v>
      </c>
      <c r="AC9" s="225"/>
      <c r="AD9" s="225">
        <v>5</v>
      </c>
      <c r="AE9" s="225"/>
      <c r="AF9" s="225">
        <v>6</v>
      </c>
      <c r="AG9" s="225"/>
      <c r="AH9" s="225"/>
      <c r="AI9" s="225"/>
      <c r="AK9" s="225"/>
      <c r="AL9" s="225"/>
      <c r="AM9" s="225">
        <v>1</v>
      </c>
      <c r="AN9" s="225"/>
      <c r="AO9" s="225">
        <v>2</v>
      </c>
      <c r="AP9" s="225"/>
      <c r="AQ9" s="225">
        <v>3</v>
      </c>
      <c r="AR9" s="225"/>
      <c r="AT9" s="225">
        <v>4</v>
      </c>
      <c r="AU9" s="225"/>
      <c r="AV9" s="225">
        <v>5</v>
      </c>
      <c r="AW9" s="225"/>
      <c r="AX9" s="225">
        <v>6</v>
      </c>
      <c r="AY9" s="225"/>
      <c r="AZ9" s="225"/>
      <c r="BA9" s="225"/>
      <c r="BC9" s="225"/>
      <c r="BD9" s="225"/>
      <c r="BE9" s="226">
        <v>1</v>
      </c>
      <c r="BF9" s="226"/>
      <c r="BG9" s="226">
        <v>2</v>
      </c>
      <c r="BH9" s="226"/>
      <c r="BI9" s="226">
        <v>3</v>
      </c>
      <c r="BJ9" s="226"/>
      <c r="BL9" s="226">
        <v>4</v>
      </c>
      <c r="BM9" s="226"/>
      <c r="BN9" s="226">
        <v>5</v>
      </c>
      <c r="BO9" s="226"/>
      <c r="BP9" s="226">
        <v>6</v>
      </c>
      <c r="BQ9" s="226"/>
      <c r="BR9" s="225"/>
      <c r="BS9" s="225"/>
    </row>
    <row r="10" spans="1:71" s="217" customFormat="1" ht="375" customHeight="1">
      <c r="A10" s="221" t="str">
        <f>IFERROR(VLOOKUP($B7&amp;A9,抽選結果!$B:$D,3,FALSE),"")</f>
        <v>ＴＥＡＭ　リフレＳＣ　チェルビアット</v>
      </c>
      <c r="B10" s="222"/>
      <c r="C10" s="221" t="str">
        <f>IFERROR(VLOOKUP($B7&amp;C9,抽選結果!$B:$D,3,FALSE),"")</f>
        <v>高林・青木フットボールクラブ</v>
      </c>
      <c r="D10" s="222"/>
      <c r="E10" s="221" t="str">
        <f>IFERROR(VLOOKUP($B7&amp;E9,抽選結果!$B:$D,3,FALSE),"")</f>
        <v>ＮＩＫＫＯ．ＳＰＯＲＴＳ．ＣＬＵＢ</v>
      </c>
      <c r="F10" s="222"/>
      <c r="G10" s="221" t="str">
        <f>IFERROR(VLOOKUP($B7&amp;G9,抽選結果!$B:$D,3,FALSE),"")</f>
        <v>栃木ジュニオール</v>
      </c>
      <c r="H10" s="222"/>
      <c r="I10" s="214"/>
      <c r="J10" s="221" t="str">
        <f>IFERROR(VLOOKUP($B7&amp;J9,抽選結果!$B:$D,3,FALSE),"")</f>
        <v>久下田ＦＣ</v>
      </c>
      <c r="K10" s="222"/>
      <c r="L10" s="221" t="str">
        <f>IFERROR(VLOOKUP($B7&amp;L9,抽選結果!$B:$D,3,FALSE),"")</f>
        <v>上河内ジュニアサッカークラブ</v>
      </c>
      <c r="M10" s="222"/>
      <c r="N10" s="221" t="str">
        <f>IFERROR(VLOOKUP($B7&amp;N9,抽選結果!$B:$D,3,FALSE),"")</f>
        <v>黒羽Ｆ・ＦＣ</v>
      </c>
      <c r="O10" s="222"/>
      <c r="P10" s="221" t="str">
        <f>IFERROR(VLOOKUP($B7&amp;P9,抽選結果!$B:$D,3,FALSE),"")</f>
        <v>ＴＥＡＭ　リフレＳＣ</v>
      </c>
      <c r="Q10" s="222"/>
      <c r="R10" s="215"/>
      <c r="S10" s="240"/>
      <c r="T10" s="238"/>
      <c r="U10" s="221" t="str">
        <f>IFERROR(VLOOKUP($V7&amp;U9,抽選結果!$B:$D,3,FALSE),"")</f>
        <v>ヴェルフェ矢板Ｕ－１２・ｆｌｅｕｒ</v>
      </c>
      <c r="V10" s="222"/>
      <c r="W10" s="221" t="str">
        <f>IFERROR(VLOOKUP($V7&amp;W9,抽選結果!$B:$D,3,FALSE),"")</f>
        <v>今市ＦＣプログレス</v>
      </c>
      <c r="X10" s="222"/>
      <c r="Y10" s="221" t="str">
        <f>IFERROR(VLOOKUP($V7&amp;Y9,抽選結果!$B:$D,3,FALSE),"")</f>
        <v>ＫＳＣ鹿沼</v>
      </c>
      <c r="Z10" s="222"/>
      <c r="AA10" s="216"/>
      <c r="AB10" s="221" t="str">
        <f>IFERROR(VLOOKUP($V7&amp;AB9,抽選結果!$B:$D,3,FALSE),"")</f>
        <v>佐野ＳＳＳ</v>
      </c>
      <c r="AC10" s="222"/>
      <c r="AD10" s="221" t="str">
        <f>IFERROR(VLOOKUP($V7&amp;AD9,抽選結果!$B:$D,3,FALSE),"")</f>
        <v>藤岡ＪＦＣ</v>
      </c>
      <c r="AE10" s="222"/>
      <c r="AF10" s="221" t="str">
        <f>IFERROR(VLOOKUP($V7&amp;AF9,抽選結果!$B:$D,3,FALSE),"")</f>
        <v>足利サッカークラブジュニア</v>
      </c>
      <c r="AG10" s="222"/>
      <c r="AH10" s="238"/>
      <c r="AI10" s="239"/>
      <c r="AK10" s="240"/>
      <c r="AL10" s="238"/>
      <c r="AM10" s="221" t="str">
        <f>IFERROR(VLOOKUP($AN7&amp;AM9,抽選結果!$B:$D,3,FALSE),"")</f>
        <v>波立フットボールクラブ</v>
      </c>
      <c r="AN10" s="222"/>
      <c r="AO10" s="221" t="str">
        <f>IFERROR(VLOOKUP($AN7&amp;AO9,抽選結果!$B:$D,3,FALSE),"")</f>
        <v>ＦＣスポルト宇都宮</v>
      </c>
      <c r="AP10" s="222"/>
      <c r="AQ10" s="221" t="str">
        <f>IFERROR(VLOOKUP($AN7&amp;AQ9,抽選結果!$B:$D,3,FALSE),"")</f>
        <v>ＫＯＨＡＲＵ　ＰＲＯＵＤ栃木フットボールクラブ</v>
      </c>
      <c r="AR10" s="222"/>
      <c r="AS10" s="216"/>
      <c r="AT10" s="221" t="str">
        <f>IFERROR(VLOOKUP($AN7&amp;AT9,抽選結果!$B:$D,3,FALSE),"")</f>
        <v>ＪＦＣファイターズ</v>
      </c>
      <c r="AU10" s="222"/>
      <c r="AV10" s="221" t="str">
        <f>IFERROR(VLOOKUP($AN7&amp;AV9,抽選結果!$B:$D,3,FALSE),"")</f>
        <v>ＳＡＫＵＲＡ　ＦＯＯＴＢＡＬＬ　ＣＬＵＢ　Ｊｒ</v>
      </c>
      <c r="AW10" s="222"/>
      <c r="AX10" s="221" t="str">
        <f>IFERROR(VLOOKUP($AN7&amp;AX9,抽選結果!$B:$D,3,FALSE),"")</f>
        <v>Ｋ－ＷＥＳＴ．ＦＣ２００１</v>
      </c>
      <c r="AY10" s="222"/>
      <c r="AZ10" s="238"/>
      <c r="BA10" s="239"/>
      <c r="BC10" s="240"/>
      <c r="BD10" s="238"/>
      <c r="BE10" s="221" t="str">
        <f>IFERROR(VLOOKUP($BF7&amp;BE9,抽選結果!$B:$D,3,FALSE),"")</f>
        <v>ＮＰＯ法人サウス宇都宮スポーツクラブ</v>
      </c>
      <c r="BF10" s="222"/>
      <c r="BG10" s="221" t="str">
        <f>IFERROR(VLOOKUP($BF7&amp;BG9,抽選結果!$B:$D,3,FALSE),"")</f>
        <v>壬生ＦＣユナイテッド</v>
      </c>
      <c r="BH10" s="222"/>
      <c r="BI10" s="221" t="str">
        <f>IFERROR(VLOOKUP($BF7&amp;BI9,抽選結果!$B:$D,3,FALSE),"")</f>
        <v>ＦＣアリーバビクトリー</v>
      </c>
      <c r="BJ10" s="222"/>
      <c r="BK10" s="216"/>
      <c r="BL10" s="221" t="str">
        <f>IFERROR(VLOOKUP($BF7&amp;BL9,抽選結果!$B:$D,3,FALSE),"")</f>
        <v>野原グランディオスＦＣ</v>
      </c>
      <c r="BM10" s="222"/>
      <c r="BN10" s="221" t="str">
        <f>IFERROR(VLOOKUP($BF7&amp;BN9,抽選結果!$B:$D,3,FALSE),"")</f>
        <v>ＦＣがむしゃら</v>
      </c>
      <c r="BO10" s="222"/>
      <c r="BP10" s="221" t="str">
        <f>IFERROR(VLOOKUP($BF7&amp;BP9,抽選結果!$B:$D,3,FALSE),"")</f>
        <v>宝木キッカーズ</v>
      </c>
      <c r="BQ10" s="222"/>
      <c r="BR10" s="238"/>
      <c r="BS10" s="239"/>
    </row>
    <row r="11" spans="1:71" ht="9.9499999999999993" customHeight="1">
      <c r="A11" s="37"/>
      <c r="B11" s="37"/>
      <c r="C11" s="38"/>
      <c r="D11" s="38"/>
      <c r="E11" s="38"/>
      <c r="F11" s="38"/>
      <c r="G11" s="38"/>
      <c r="H11" s="38"/>
      <c r="I11" s="13"/>
      <c r="J11" s="38"/>
      <c r="K11" s="38"/>
      <c r="L11" s="37"/>
      <c r="M11" s="37"/>
      <c r="N11" s="38"/>
      <c r="O11" s="38"/>
      <c r="P11" s="38"/>
      <c r="Q11" s="38"/>
      <c r="R11" s="38"/>
      <c r="S11" s="37"/>
      <c r="T11" s="37"/>
      <c r="U11" s="38"/>
      <c r="V11" s="38"/>
      <c r="W11" s="38"/>
      <c r="X11" s="38"/>
      <c r="Y11" s="38"/>
      <c r="Z11" s="38"/>
      <c r="AA11" s="13"/>
      <c r="AB11" s="38"/>
      <c r="AC11" s="38"/>
      <c r="AD11" s="37"/>
      <c r="AE11" s="37"/>
      <c r="AF11" s="38"/>
      <c r="AG11" s="38"/>
      <c r="AH11" s="38"/>
      <c r="AI11" s="38"/>
      <c r="AJ11" s="13"/>
      <c r="AK11" s="39"/>
      <c r="AL11" s="39"/>
      <c r="AM11" s="38"/>
      <c r="AN11" s="38"/>
      <c r="AO11" s="38"/>
      <c r="AP11" s="38"/>
      <c r="AQ11" s="38"/>
      <c r="AR11" s="38"/>
      <c r="AS11" s="13"/>
      <c r="AT11" s="38"/>
      <c r="AU11" s="38"/>
      <c r="AV11" s="37"/>
      <c r="AW11" s="37"/>
      <c r="AX11" s="38"/>
      <c r="AY11" s="38"/>
      <c r="AZ11" s="38"/>
      <c r="BA11" s="38"/>
      <c r="BB11" s="38"/>
      <c r="BC11" s="37"/>
      <c r="BD11" s="37"/>
      <c r="BE11" s="38"/>
      <c r="BF11" s="38"/>
      <c r="BG11" s="38"/>
      <c r="BH11" s="38"/>
      <c r="BI11" s="38"/>
      <c r="BJ11" s="38"/>
      <c r="BK11" s="13"/>
      <c r="BL11" s="38"/>
      <c r="BM11" s="38"/>
      <c r="BN11" s="37"/>
      <c r="BO11" s="37"/>
      <c r="BP11" s="38"/>
      <c r="BQ11" s="38"/>
      <c r="BR11" s="38"/>
      <c r="BS11" s="38"/>
    </row>
    <row r="12" spans="1:71" ht="8.1" customHeight="1">
      <c r="B12" s="234" t="s">
        <v>370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T12" s="234" t="s">
        <v>371</v>
      </c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L12" s="234" t="s">
        <v>372</v>
      </c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D12" s="234" t="s">
        <v>373</v>
      </c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</row>
    <row r="13" spans="1:71" s="26" customFormat="1" ht="19.5" customHeight="1">
      <c r="B13" s="229" t="str">
        <f>IFERROR(VLOOKUP(D14&amp;N16,抽選結果!$B:$E,4,FALSE),"")</f>
        <v>宇都宮市石井緑地サッカー場６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T13" s="229" t="str">
        <f>IFERROR(VLOOKUP(V14&amp;AF16,抽選結果!$B:$E,4,FALSE),"")</f>
        <v>鹿沼運動公園陸上競技場B</v>
      </c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1"/>
      <c r="AL13" s="229" t="str">
        <f>IFERROR(VLOOKUP(AN14&amp;AX16,抽選結果!$B:$E,4,FALSE),"")</f>
        <v>別処山公園サッカー場B</v>
      </c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1"/>
      <c r="BD13" s="229" t="str">
        <f>IFERROR(VLOOKUP(BF14&amp;BP16,抽選結果!$B:$E,4,FALSE),"")</f>
        <v>宇都宮市石井緑地サッカー場４</v>
      </c>
      <c r="BE13" s="230"/>
      <c r="BF13" s="230"/>
      <c r="BG13" s="230"/>
      <c r="BH13" s="230"/>
      <c r="BI13" s="230"/>
      <c r="BJ13" s="230"/>
      <c r="BK13" s="230"/>
      <c r="BL13" s="230"/>
      <c r="BM13" s="230"/>
      <c r="BN13" s="230"/>
      <c r="BO13" s="230"/>
      <c r="BP13" s="230"/>
      <c r="BQ13" s="230"/>
      <c r="BR13" s="231"/>
    </row>
    <row r="14" spans="1:71" s="11" customFormat="1" ht="18" customHeight="1">
      <c r="D14" s="226" t="s">
        <v>374</v>
      </c>
      <c r="E14" s="226"/>
      <c r="F14" s="226"/>
      <c r="G14" s="226"/>
      <c r="K14" s="226" t="s">
        <v>375</v>
      </c>
      <c r="L14" s="226"/>
      <c r="M14" s="226"/>
      <c r="N14" s="226"/>
      <c r="V14" s="226" t="s">
        <v>376</v>
      </c>
      <c r="W14" s="226"/>
      <c r="X14" s="226"/>
      <c r="Y14" s="226"/>
      <c r="AC14" s="226" t="s">
        <v>377</v>
      </c>
      <c r="AD14" s="226"/>
      <c r="AE14" s="226"/>
      <c r="AF14" s="226"/>
      <c r="AN14" s="226" t="s">
        <v>378</v>
      </c>
      <c r="AO14" s="226"/>
      <c r="AP14" s="226"/>
      <c r="AQ14" s="226"/>
      <c r="AU14" s="226" t="s">
        <v>379</v>
      </c>
      <c r="AV14" s="226"/>
      <c r="AW14" s="226"/>
      <c r="AX14" s="226"/>
      <c r="BF14" s="226" t="s">
        <v>380</v>
      </c>
      <c r="BG14" s="226"/>
      <c r="BH14" s="226"/>
      <c r="BI14" s="226"/>
      <c r="BM14" s="226" t="s">
        <v>381</v>
      </c>
      <c r="BN14" s="226"/>
      <c r="BO14" s="226"/>
      <c r="BP14" s="226"/>
    </row>
    <row r="15" spans="1:71" ht="18" customHeight="1">
      <c r="A15" s="13"/>
      <c r="B15" s="13"/>
      <c r="C15" s="32"/>
      <c r="D15" s="33"/>
      <c r="E15" s="13"/>
      <c r="F15" s="34"/>
      <c r="G15" s="13"/>
      <c r="H15" s="34"/>
      <c r="I15" s="13"/>
      <c r="J15" s="13"/>
      <c r="K15" s="34"/>
      <c r="L15" s="35"/>
      <c r="M15" s="33"/>
      <c r="N15" s="13"/>
      <c r="O15" s="34"/>
      <c r="P15" s="13"/>
      <c r="Q15" s="13"/>
      <c r="R15" s="13"/>
      <c r="S15" s="13"/>
      <c r="T15" s="13"/>
      <c r="U15" s="32"/>
      <c r="V15" s="33"/>
      <c r="W15" s="13"/>
      <c r="X15" s="34"/>
      <c r="Y15" s="13"/>
      <c r="Z15" s="34"/>
      <c r="AA15" s="13"/>
      <c r="AB15" s="13"/>
      <c r="AC15" s="34"/>
      <c r="AD15" s="35"/>
      <c r="AE15" s="33"/>
      <c r="AF15" s="13"/>
      <c r="AG15" s="34"/>
      <c r="AH15" s="13"/>
      <c r="AI15" s="13"/>
      <c r="AK15" s="13"/>
      <c r="AL15" s="13"/>
      <c r="AM15" s="32"/>
      <c r="AN15" s="33"/>
      <c r="AO15" s="13"/>
      <c r="AP15" s="34"/>
      <c r="AQ15" s="13"/>
      <c r="AR15" s="34"/>
      <c r="AS15" s="13"/>
      <c r="AT15" s="13"/>
      <c r="AU15" s="34"/>
      <c r="AV15" s="35"/>
      <c r="AW15" s="33"/>
      <c r="AX15" s="13"/>
      <c r="AY15" s="34"/>
      <c r="AZ15" s="13"/>
      <c r="BA15" s="13"/>
      <c r="BC15" s="13"/>
      <c r="BD15" s="13"/>
      <c r="BE15" s="32"/>
      <c r="BF15" s="33"/>
      <c r="BG15" s="13"/>
      <c r="BH15" s="34"/>
      <c r="BI15" s="13"/>
      <c r="BJ15" s="34"/>
      <c r="BK15" s="13"/>
      <c r="BL15" s="13"/>
      <c r="BM15" s="34"/>
      <c r="BN15" s="35"/>
      <c r="BO15" s="33"/>
      <c r="BP15" s="13"/>
      <c r="BQ15" s="34"/>
      <c r="BR15" s="13"/>
      <c r="BS15" s="13"/>
    </row>
    <row r="16" spans="1:71" s="11" customFormat="1" ht="18" customHeight="1">
      <c r="A16" s="225"/>
      <c r="B16" s="225"/>
      <c r="C16" s="225">
        <v>1</v>
      </c>
      <c r="D16" s="225"/>
      <c r="E16" s="225">
        <v>2</v>
      </c>
      <c r="F16" s="225"/>
      <c r="G16" s="225">
        <v>3</v>
      </c>
      <c r="H16" s="225"/>
      <c r="J16" s="225">
        <v>4</v>
      </c>
      <c r="K16" s="225"/>
      <c r="L16" s="225">
        <v>5</v>
      </c>
      <c r="M16" s="225"/>
      <c r="N16" s="225">
        <v>6</v>
      </c>
      <c r="O16" s="225"/>
      <c r="P16" s="225"/>
      <c r="Q16" s="225"/>
      <c r="R16" s="43"/>
      <c r="S16" s="225"/>
      <c r="T16" s="225"/>
      <c r="U16" s="225">
        <v>1</v>
      </c>
      <c r="V16" s="225"/>
      <c r="W16" s="225">
        <v>2</v>
      </c>
      <c r="X16" s="225"/>
      <c r="Y16" s="225">
        <v>3</v>
      </c>
      <c r="Z16" s="225"/>
      <c r="AB16" s="225">
        <v>4</v>
      </c>
      <c r="AC16" s="225"/>
      <c r="AD16" s="225">
        <v>5</v>
      </c>
      <c r="AE16" s="225"/>
      <c r="AF16" s="225">
        <v>6</v>
      </c>
      <c r="AG16" s="225"/>
      <c r="AH16" s="225"/>
      <c r="AI16" s="225"/>
      <c r="AK16" s="225"/>
      <c r="AL16" s="225"/>
      <c r="AM16" s="225">
        <v>1</v>
      </c>
      <c r="AN16" s="225"/>
      <c r="AO16" s="225">
        <v>2</v>
      </c>
      <c r="AP16" s="225"/>
      <c r="AQ16" s="225">
        <v>3</v>
      </c>
      <c r="AR16" s="225"/>
      <c r="AT16" s="225">
        <v>4</v>
      </c>
      <c r="AU16" s="225"/>
      <c r="AV16" s="225">
        <v>5</v>
      </c>
      <c r="AW16" s="225"/>
      <c r="AX16" s="225">
        <v>6</v>
      </c>
      <c r="AY16" s="225"/>
      <c r="AZ16" s="225"/>
      <c r="BA16" s="225"/>
      <c r="BC16" s="225"/>
      <c r="BD16" s="225"/>
      <c r="BE16" s="226">
        <v>1</v>
      </c>
      <c r="BF16" s="226"/>
      <c r="BG16" s="226">
        <v>2</v>
      </c>
      <c r="BH16" s="226"/>
      <c r="BI16" s="226">
        <v>3</v>
      </c>
      <c r="BJ16" s="226"/>
      <c r="BL16" s="226">
        <v>4</v>
      </c>
      <c r="BM16" s="226"/>
      <c r="BN16" s="226">
        <v>5</v>
      </c>
      <c r="BO16" s="226"/>
      <c r="BP16" s="226">
        <v>6</v>
      </c>
      <c r="BQ16" s="226"/>
      <c r="BR16" s="225"/>
      <c r="BS16" s="225"/>
    </row>
    <row r="17" spans="1:71" s="26" customFormat="1" ht="375" customHeight="1">
      <c r="A17" s="224"/>
      <c r="B17" s="233"/>
      <c r="C17" s="221" t="str">
        <f>IFERROR(VLOOKUP($D14&amp;C16,抽選結果!$B:$D,3,FALSE),"")</f>
        <v>呑竜ＦＣ</v>
      </c>
      <c r="D17" s="222"/>
      <c r="E17" s="221" t="str">
        <f>IFERROR(VLOOKUP($D14&amp;E16,抽選結果!$B:$D,3,FALSE),"")</f>
        <v>ＦＣ　ＳＦｉＤＡ</v>
      </c>
      <c r="F17" s="222"/>
      <c r="G17" s="221" t="str">
        <f>IFERROR(VLOOKUP($D14&amp;G16,抽選結果!$B:$D,3,FALSE),"")</f>
        <v>上松山クラブ</v>
      </c>
      <c r="H17" s="222"/>
      <c r="I17" s="36"/>
      <c r="J17" s="221" t="str">
        <f>IFERROR(VLOOKUP($D14&amp;J16,抽選結果!$B:$D,3,FALSE),"")</f>
        <v>Ｓ４　スペランツァ</v>
      </c>
      <c r="K17" s="222"/>
      <c r="L17" s="221" t="str">
        <f>IFERROR(VLOOKUP($D14&amp;L16,抽選結果!$B:$D,3,FALSE),"")</f>
        <v>田沼ＦＣリュミエールＳ</v>
      </c>
      <c r="M17" s="222"/>
      <c r="N17" s="221" t="str">
        <f>IFERROR(VLOOKUP($D14&amp;N16,抽選結果!$B:$D,3,FALSE),"")</f>
        <v>ウエストフットコムＵ１１</v>
      </c>
      <c r="O17" s="222"/>
      <c r="P17" s="233"/>
      <c r="Q17" s="228"/>
      <c r="R17" s="30"/>
      <c r="S17" s="224"/>
      <c r="T17" s="233"/>
      <c r="U17" s="221" t="str">
        <f>IFERROR(VLOOKUP($V14&amp;U16,抽選結果!$B:$D,3,FALSE),"")</f>
        <v>三重・山前ＦＣ</v>
      </c>
      <c r="V17" s="222"/>
      <c r="W17" s="221" t="str">
        <f>IFERROR(VLOOKUP($V14&amp;W16,抽選結果!$B:$D,3,FALSE),"")</f>
        <v>ヴェルフェ矢板Ｕ－１２・ｂｌａｎｃ</v>
      </c>
      <c r="X17" s="222"/>
      <c r="Y17" s="221" t="str">
        <f>IFERROR(VLOOKUP($V14&amp;Y16,抽選結果!$B:$D,3,FALSE),"")</f>
        <v>ジヴェルチード那須</v>
      </c>
      <c r="Z17" s="222"/>
      <c r="AA17" s="36"/>
      <c r="AB17" s="221" t="str">
        <f>IFERROR(VLOOKUP($V14&amp;AB16,抽選結果!$B:$D,3,FALSE),"")</f>
        <v>都賀クラブジュニア</v>
      </c>
      <c r="AC17" s="222"/>
      <c r="AD17" s="221" t="str">
        <f>IFERROR(VLOOKUP($V14&amp;AD16,抽選結果!$B:$D,3,FALSE),"")</f>
        <v>ＦＣ城東</v>
      </c>
      <c r="AE17" s="222"/>
      <c r="AF17" s="221" t="str">
        <f>IFERROR(VLOOKUP($V14&amp;AF16,抽選結果!$B:$D,3,FALSE),"")</f>
        <v>ＦＣあわのレジェンド</v>
      </c>
      <c r="AG17" s="222"/>
      <c r="AH17" s="233"/>
      <c r="AI17" s="228"/>
      <c r="AK17" s="224"/>
      <c r="AL17" s="233"/>
      <c r="AM17" s="221" t="str">
        <f>IFERROR(VLOOKUP($AN14&amp;AM16,抽選結果!$B:$D,3,FALSE),"")</f>
        <v>ｕｎｉｏｎｓｐｏｒｔｓｃｌｕｂ</v>
      </c>
      <c r="AN17" s="222"/>
      <c r="AO17" s="221" t="str">
        <f>IFERROR(VLOOKUP($AN14&amp;AO16,抽選結果!$B:$D,3,FALSE),"")</f>
        <v>ＨＦＣ．ＺＥＲＯ真岡</v>
      </c>
      <c r="AP17" s="222"/>
      <c r="AQ17" s="221" t="str">
        <f>IFERROR(VLOOKUP($AN14&amp;AQ16,抽選結果!$B:$D,3,FALSE),"")</f>
        <v>ＦＥ．アトレチコ　佐野</v>
      </c>
      <c r="AR17" s="222"/>
      <c r="AS17" s="36"/>
      <c r="AT17" s="221" t="str">
        <f>IFERROR(VLOOKUP($AN14&amp;AT16,抽選結果!$B:$D,3,FALSE),"")</f>
        <v>ともぞうサッカークラブＵ１１</v>
      </c>
      <c r="AU17" s="222"/>
      <c r="AV17" s="221" t="str">
        <f>IFERROR(VLOOKUP($AN14&amp;AV16,抽選結果!$B:$D,3,FALSE),"")</f>
        <v>昭和・戸祭サッカークラブ</v>
      </c>
      <c r="AW17" s="222"/>
      <c r="AX17" s="221" t="str">
        <f>IFERROR(VLOOKUP($AN14&amp;AX16,抽選結果!$B:$D,3,FALSE),"")</f>
        <v>ＪＦＣ　Ｗｉｎｇ</v>
      </c>
      <c r="AY17" s="222"/>
      <c r="AZ17" s="233"/>
      <c r="BA17" s="228"/>
      <c r="BC17" s="224"/>
      <c r="BD17" s="233"/>
      <c r="BE17" s="221" t="str">
        <f>IFERROR(VLOOKUP($BF14&amp;BE16,抽選結果!$B:$D,3,FALSE),"")</f>
        <v>フットボールクラブ氏家ホワイト</v>
      </c>
      <c r="BF17" s="222"/>
      <c r="BG17" s="221" t="str">
        <f>IFERROR(VLOOKUP($BF14&amp;BG16,抽選結果!$B:$D,3,FALSE),"")</f>
        <v>山辺千歳ＦＣ</v>
      </c>
      <c r="BH17" s="222"/>
      <c r="BI17" s="221" t="str">
        <f>IFERROR(VLOOKUP($BF14&amp;BI16,抽選結果!$B:$D,3,FALSE),"")</f>
        <v>河内ＳＣジュベニール</v>
      </c>
      <c r="BJ17" s="222"/>
      <c r="BK17" s="36"/>
      <c r="BL17" s="221" t="str">
        <f>IFERROR(VLOOKUP($BF14&amp;BL16,抽選結果!$B:$D,3,FALSE),"")</f>
        <v>アルゼンチンサッカークラブ日光</v>
      </c>
      <c r="BM17" s="222"/>
      <c r="BN17" s="221" t="str">
        <f>IFERROR(VLOOKUP($BF14&amp;BN16,抽選結果!$B:$D,3,FALSE),"")</f>
        <v>富士見サッカースポーツ少年団</v>
      </c>
      <c r="BO17" s="222"/>
      <c r="BP17" s="221" t="str">
        <f>IFERROR(VLOOKUP($BF14&amp;BP16,抽選結果!$B:$D,3,FALSE),"")</f>
        <v>ＦＣみらい V</v>
      </c>
      <c r="BQ17" s="222"/>
      <c r="BR17" s="233"/>
      <c r="BS17" s="228"/>
    </row>
    <row r="18" spans="1:71" ht="9.9499999999999993" customHeight="1">
      <c r="A18" s="37"/>
      <c r="B18" s="37"/>
      <c r="C18" s="38"/>
      <c r="D18" s="38"/>
      <c r="E18" s="38"/>
      <c r="F18" s="38"/>
      <c r="G18" s="38"/>
      <c r="H18" s="38"/>
      <c r="I18" s="13"/>
      <c r="J18" s="38"/>
      <c r="K18" s="38"/>
      <c r="L18" s="37"/>
      <c r="M18" s="37"/>
      <c r="N18" s="38"/>
      <c r="O18" s="38"/>
      <c r="P18" s="38"/>
      <c r="Q18" s="38"/>
      <c r="R18" s="38"/>
      <c r="S18" s="37"/>
      <c r="T18" s="37"/>
      <c r="U18" s="38"/>
      <c r="V18" s="38"/>
      <c r="W18" s="38"/>
      <c r="X18" s="38"/>
      <c r="Y18" s="38"/>
      <c r="Z18" s="38"/>
      <c r="AA18" s="13"/>
      <c r="AB18" s="38"/>
      <c r="AC18" s="38"/>
      <c r="AD18" s="37"/>
      <c r="AE18" s="37"/>
      <c r="AF18" s="38"/>
      <c r="AG18" s="38"/>
      <c r="AH18" s="38"/>
      <c r="AI18" s="38"/>
      <c r="AJ18" s="13"/>
      <c r="AK18" s="39"/>
      <c r="AL18" s="39"/>
      <c r="AM18" s="38"/>
      <c r="AN18" s="38"/>
      <c r="AO18" s="38"/>
      <c r="AP18" s="38"/>
      <c r="AQ18" s="38"/>
      <c r="AR18" s="38"/>
      <c r="AS18" s="13"/>
      <c r="AT18" s="38"/>
      <c r="AU18" s="38"/>
      <c r="AV18" s="37"/>
      <c r="AW18" s="37"/>
      <c r="AX18" s="38"/>
      <c r="AY18" s="38"/>
      <c r="AZ18" s="38"/>
      <c r="BA18" s="38"/>
      <c r="BB18" s="38"/>
      <c r="BC18" s="37"/>
      <c r="BD18" s="37"/>
      <c r="BE18" s="38"/>
      <c r="BF18" s="38"/>
      <c r="BG18" s="38"/>
      <c r="BH18" s="38"/>
      <c r="BI18" s="38"/>
      <c r="BJ18" s="38"/>
      <c r="BK18" s="13"/>
      <c r="BL18" s="38"/>
      <c r="BM18" s="38"/>
      <c r="BN18" s="37"/>
      <c r="BO18" s="37"/>
      <c r="BP18" s="38"/>
      <c r="BQ18" s="38"/>
      <c r="BR18" s="38"/>
      <c r="BS18" s="38"/>
    </row>
    <row r="19" spans="1:71" ht="8.1" customHeight="1">
      <c r="B19" s="234" t="s">
        <v>382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T19" s="234" t="s">
        <v>383</v>
      </c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L19" s="234" t="s">
        <v>384</v>
      </c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D19" s="234" t="s">
        <v>385</v>
      </c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</row>
    <row r="20" spans="1:71" s="26" customFormat="1" ht="20.100000000000001" customHeight="1">
      <c r="B20" s="229" t="str">
        <f>IFERROR(VLOOKUP(D21&amp;N23,抽選結果!$B:$E,4,FALSE),"")</f>
        <v>鹿沼運動公園陸上競技場A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1"/>
      <c r="T20" s="229" t="str">
        <f>IFERROR(VLOOKUP(V21&amp;AF23,抽選結果!$B:$E,4,FALSE),"")</f>
        <v>城見ヶ丘運動公園B</v>
      </c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1"/>
      <c r="AL20" s="229" t="str">
        <f>IFERROR(VLOOKUP(AN21&amp;AX23,抽選結果!$B:$E,4,FALSE),"")</f>
        <v>けやき台公園サッカー場A</v>
      </c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1"/>
      <c r="BD20" s="229" t="str">
        <f>IFERROR(VLOOKUP(BF21&amp;BP23,抽選結果!$B:$E,4,FALSE),"")</f>
        <v>大平運動公園第2多目的広場</v>
      </c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1"/>
    </row>
    <row r="21" spans="1:71" s="11" customFormat="1" ht="18" customHeight="1">
      <c r="D21" s="226" t="s">
        <v>386</v>
      </c>
      <c r="E21" s="226"/>
      <c r="F21" s="226"/>
      <c r="G21" s="226"/>
      <c r="K21" s="226" t="s">
        <v>387</v>
      </c>
      <c r="L21" s="226"/>
      <c r="M21" s="226"/>
      <c r="N21" s="226"/>
      <c r="V21" s="226" t="s">
        <v>388</v>
      </c>
      <c r="W21" s="226"/>
      <c r="X21" s="226"/>
      <c r="Y21" s="226"/>
      <c r="AC21" s="226" t="s">
        <v>389</v>
      </c>
      <c r="AD21" s="226"/>
      <c r="AE21" s="226"/>
      <c r="AF21" s="226"/>
      <c r="AN21" s="226" t="s">
        <v>390</v>
      </c>
      <c r="AO21" s="226"/>
      <c r="AP21" s="226"/>
      <c r="AQ21" s="226"/>
      <c r="AU21" s="226" t="s">
        <v>391</v>
      </c>
      <c r="AV21" s="226"/>
      <c r="AW21" s="226"/>
      <c r="AX21" s="226"/>
      <c r="BF21" s="226" t="s">
        <v>392</v>
      </c>
      <c r="BG21" s="226"/>
      <c r="BH21" s="226"/>
      <c r="BI21" s="226"/>
      <c r="BM21" s="226" t="s">
        <v>393</v>
      </c>
      <c r="BN21" s="226"/>
      <c r="BO21" s="226"/>
      <c r="BP21" s="226"/>
    </row>
    <row r="22" spans="1:71" ht="18" customHeight="1">
      <c r="A22" s="13"/>
      <c r="B22" s="13"/>
      <c r="C22" s="32"/>
      <c r="D22" s="33"/>
      <c r="E22" s="13"/>
      <c r="F22" s="34"/>
      <c r="G22" s="13"/>
      <c r="H22" s="34"/>
      <c r="I22" s="13"/>
      <c r="J22" s="13"/>
      <c r="K22" s="34"/>
      <c r="L22" s="35"/>
      <c r="M22" s="33"/>
      <c r="N22" s="13"/>
      <c r="O22" s="34"/>
      <c r="P22" s="13"/>
      <c r="Q22" s="13"/>
      <c r="R22" s="13"/>
      <c r="S22" s="13"/>
      <c r="T22" s="13"/>
      <c r="U22" s="32"/>
      <c r="V22" s="33"/>
      <c r="W22" s="13"/>
      <c r="X22" s="34"/>
      <c r="Y22" s="13"/>
      <c r="Z22" s="34"/>
      <c r="AA22" s="13"/>
      <c r="AB22" s="13"/>
      <c r="AC22" s="34"/>
      <c r="AD22" s="35"/>
      <c r="AE22" s="33"/>
      <c r="AF22" s="13"/>
      <c r="AG22" s="34"/>
      <c r="AH22" s="13"/>
      <c r="AI22" s="13"/>
      <c r="AK22" s="13"/>
      <c r="AL22" s="13"/>
      <c r="AM22" s="32"/>
      <c r="AN22" s="33"/>
      <c r="AO22" s="13"/>
      <c r="AP22" s="34"/>
      <c r="AQ22" s="13"/>
      <c r="AR22" s="34"/>
      <c r="AS22" s="13"/>
      <c r="AT22" s="13"/>
      <c r="AU22" s="34"/>
      <c r="AV22" s="35"/>
      <c r="AW22" s="33"/>
      <c r="AX22" s="13"/>
      <c r="AY22" s="34"/>
      <c r="AZ22" s="13"/>
      <c r="BA22" s="13"/>
      <c r="BC22" s="13"/>
      <c r="BD22" s="13"/>
      <c r="BE22" s="32"/>
      <c r="BF22" s="33"/>
      <c r="BG22" s="13"/>
      <c r="BH22" s="34"/>
      <c r="BI22" s="13"/>
      <c r="BJ22" s="34"/>
      <c r="BK22" s="13"/>
      <c r="BL22" s="13"/>
      <c r="BM22" s="34"/>
      <c r="BN22" s="35"/>
      <c r="BO22" s="33"/>
      <c r="BP22" s="13"/>
      <c r="BQ22" s="34"/>
      <c r="BR22" s="13"/>
      <c r="BS22" s="13"/>
    </row>
    <row r="23" spans="1:71" s="11" customFormat="1" ht="18" customHeight="1">
      <c r="A23" s="225"/>
      <c r="B23" s="225"/>
      <c r="C23" s="225">
        <v>1</v>
      </c>
      <c r="D23" s="225"/>
      <c r="E23" s="225">
        <v>2</v>
      </c>
      <c r="F23" s="225"/>
      <c r="G23" s="225">
        <v>3</v>
      </c>
      <c r="H23" s="225"/>
      <c r="J23" s="225">
        <v>4</v>
      </c>
      <c r="K23" s="225"/>
      <c r="L23" s="225">
        <v>5</v>
      </c>
      <c r="M23" s="225"/>
      <c r="N23" s="225">
        <v>6</v>
      </c>
      <c r="O23" s="225"/>
      <c r="P23" s="225"/>
      <c r="Q23" s="225"/>
      <c r="R23" s="43"/>
      <c r="S23" s="225"/>
      <c r="T23" s="225"/>
      <c r="U23" s="225">
        <v>1</v>
      </c>
      <c r="V23" s="225"/>
      <c r="W23" s="225">
        <v>2</v>
      </c>
      <c r="X23" s="225"/>
      <c r="Y23" s="225">
        <v>3</v>
      </c>
      <c r="Z23" s="225"/>
      <c r="AB23" s="225">
        <v>4</v>
      </c>
      <c r="AC23" s="225"/>
      <c r="AD23" s="225">
        <v>5</v>
      </c>
      <c r="AE23" s="225"/>
      <c r="AF23" s="225">
        <v>6</v>
      </c>
      <c r="AG23" s="225"/>
      <c r="AH23" s="225"/>
      <c r="AI23" s="225"/>
      <c r="AK23" s="225"/>
      <c r="AL23" s="225"/>
      <c r="AM23" s="225">
        <v>1</v>
      </c>
      <c r="AN23" s="225"/>
      <c r="AO23" s="225">
        <v>2</v>
      </c>
      <c r="AP23" s="225"/>
      <c r="AQ23" s="225">
        <v>3</v>
      </c>
      <c r="AR23" s="225"/>
      <c r="AT23" s="225">
        <v>4</v>
      </c>
      <c r="AU23" s="225"/>
      <c r="AV23" s="225">
        <v>5</v>
      </c>
      <c r="AW23" s="225"/>
      <c r="AX23" s="225">
        <v>6</v>
      </c>
      <c r="AY23" s="225"/>
      <c r="AZ23" s="225"/>
      <c r="BA23" s="225"/>
      <c r="BC23" s="225"/>
      <c r="BD23" s="225"/>
      <c r="BE23" s="226">
        <v>1</v>
      </c>
      <c r="BF23" s="226"/>
      <c r="BG23" s="226">
        <v>2</v>
      </c>
      <c r="BH23" s="226"/>
      <c r="BI23" s="226">
        <v>3</v>
      </c>
      <c r="BJ23" s="226"/>
      <c r="BL23" s="226">
        <v>4</v>
      </c>
      <c r="BM23" s="226"/>
      <c r="BN23" s="226">
        <v>5</v>
      </c>
      <c r="BO23" s="226"/>
      <c r="BP23" s="226">
        <v>6</v>
      </c>
      <c r="BQ23" s="226"/>
      <c r="BR23" s="225"/>
      <c r="BS23" s="225"/>
    </row>
    <row r="24" spans="1:71" s="26" customFormat="1" ht="342" customHeight="1">
      <c r="A24" s="224"/>
      <c r="B24" s="233"/>
      <c r="C24" s="221" t="str">
        <f>IFERROR(VLOOKUP($D21&amp;C23,抽選結果!$B:$D,3,FALSE),"")</f>
        <v>宇大附属小サッカースポーツ少年団</v>
      </c>
      <c r="D24" s="222"/>
      <c r="E24" s="221" t="str">
        <f>IFERROR(VLOOKUP($D21&amp;E23,抽選結果!$B:$D,3,FALSE),"")</f>
        <v>鹿沼東光ＦＣ</v>
      </c>
      <c r="F24" s="222"/>
      <c r="G24" s="221" t="str">
        <f>IFERROR(VLOOKUP($D21&amp;G23,抽選結果!$B:$D,3,FALSE),"")</f>
        <v>間東ＦＣミラクルズ</v>
      </c>
      <c r="H24" s="222"/>
      <c r="I24" s="36"/>
      <c r="J24" s="221" t="str">
        <f>IFERROR(VLOOKUP($D21&amp;J23,抽選結果!$B:$D,3,FALSE),"")</f>
        <v>小山三小　ＦＣ</v>
      </c>
      <c r="K24" s="222"/>
      <c r="L24" s="221" t="str">
        <f>IFERROR(VLOOKUP($D21&amp;L23,抽選結果!$B:$D,3,FALSE),"")</f>
        <v>小山ウエストＪＦＣ</v>
      </c>
      <c r="M24" s="222"/>
      <c r="N24" s="221" t="str">
        <f>IFERROR(VLOOKUP($D21&amp;N23,抽選結果!$B:$D,3,FALSE),"")</f>
        <v>北押原ＦＣ</v>
      </c>
      <c r="O24" s="222"/>
      <c r="P24" s="233"/>
      <c r="Q24" s="228"/>
      <c r="R24" s="30"/>
      <c r="S24" s="224"/>
      <c r="T24" s="233"/>
      <c r="U24" s="221" t="str">
        <f>IFERROR(VLOOKUP($V21&amp;U23,抽選結果!$B:$D,3,FALSE),"")</f>
        <v>栃木Ｃｈａｒｍｅ．Ｆ．Ｃ</v>
      </c>
      <c r="V24" s="222"/>
      <c r="W24" s="221" t="str">
        <f>IFERROR(VLOOKUP($V21&amp;W23,抽選結果!$B:$D,3,FALSE),"")</f>
        <v>犬伏フットボールクラブ</v>
      </c>
      <c r="X24" s="222"/>
      <c r="Y24" s="221" t="str">
        <f>IFERROR(VLOOKUP($V21&amp;Y23,抽選結果!$B:$D,3,FALSE),"")</f>
        <v>豊郷ジュニアフットボールクラブ宇都宮</v>
      </c>
      <c r="Z24" s="222"/>
      <c r="AA24" s="36"/>
      <c r="AB24" s="221" t="str">
        <f>IFERROR(VLOOKUP($V21&amp;AB23,抽選結果!$B:$D,3,FALSE),"")</f>
        <v>稲村フットボールクラブ</v>
      </c>
      <c r="AC24" s="222"/>
      <c r="AD24" s="221" t="str">
        <f>IFERROR(VLOOKUP($V21&amp;AD23,抽選結果!$B:$D,3,FALSE),"")</f>
        <v>ＦＣみらい P</v>
      </c>
      <c r="AE24" s="222"/>
      <c r="AF24" s="221" t="str">
        <f>IFERROR(VLOOKUP($V21&amp;AF23,抽選結果!$B:$D,3,FALSE),"")</f>
        <v>ＪＦＣアミスタ市貝</v>
      </c>
      <c r="AG24" s="222"/>
      <c r="AH24" s="233"/>
      <c r="AI24" s="228"/>
      <c r="AK24" s="224"/>
      <c r="AL24" s="233"/>
      <c r="AM24" s="221" t="str">
        <f>IFERROR(VLOOKUP($AN21&amp;AM23,抽選結果!$B:$D,3,FALSE),"")</f>
        <v>大田原城山サッカークラブ</v>
      </c>
      <c r="AN24" s="222"/>
      <c r="AO24" s="221" t="str">
        <f>IFERROR(VLOOKUP($AN21&amp;AO23,抽選結果!$B:$D,3,FALSE),"")</f>
        <v>大谷東フットボールクラブ</v>
      </c>
      <c r="AP24" s="222"/>
      <c r="AQ24" s="221" t="str">
        <f>IFERROR(VLOOKUP($AN21&amp;AQ23,抽選結果!$B:$D,3,FALSE),"")</f>
        <v>ＦＣ　ＶＡＬＯＮ　Ｕ１１</v>
      </c>
      <c r="AR24" s="222"/>
      <c r="AS24" s="36"/>
      <c r="AT24" s="221" t="str">
        <f>IFERROR(VLOOKUP($AN21&amp;AT23,抽選結果!$B:$D,3,FALSE),"")</f>
        <v>西那須野西ＳＣ</v>
      </c>
      <c r="AU24" s="222"/>
      <c r="AV24" s="221" t="str">
        <f>IFERROR(VLOOKUP($AN21&amp;AV23,抽選結果!$B:$D,3,FALSE),"")</f>
        <v>みはらサッカークラブジュニア</v>
      </c>
      <c r="AW24" s="222"/>
      <c r="AX24" s="221" t="str">
        <f>IFERROR(VLOOKUP($AN21&amp;AX23,抽選結果!$B:$D,3,FALSE),"")</f>
        <v>祖母井クラブ</v>
      </c>
      <c r="AY24" s="222"/>
      <c r="AZ24" s="233"/>
      <c r="BA24" s="228"/>
      <c r="BC24" s="224"/>
      <c r="BD24" s="233"/>
      <c r="BE24" s="221" t="str">
        <f>IFERROR(VLOOKUP($BF21&amp;BE23,抽選結果!$B:$D,3,FALSE),"")</f>
        <v>三島ＦＣ</v>
      </c>
      <c r="BF24" s="222"/>
      <c r="BG24" s="221" t="str">
        <f>IFERROR(VLOOKUP($BF21&amp;BG23,抽選結果!$B:$D,3,FALSE),"")</f>
        <v>ＳＵＧＡＯサッカークラブ</v>
      </c>
      <c r="BH24" s="222"/>
      <c r="BI24" s="221" t="str">
        <f>IFERROR(VLOOKUP($BF21&amp;BI23,抽選結果!$B:$D,3,FALSE),"")</f>
        <v>ＢＬＵＥ　ＴＵＮＤＥＲ</v>
      </c>
      <c r="BJ24" s="222"/>
      <c r="BK24" s="36"/>
      <c r="BL24" s="221" t="str">
        <f>IFERROR(VLOOKUP($BF21&amp;BL23,抽選結果!$B:$D,3,FALSE),"")</f>
        <v>フットボールクラブ氏家オレンジ</v>
      </c>
      <c r="BM24" s="222"/>
      <c r="BN24" s="221" t="str">
        <f>IFERROR(VLOOKUP($BF21&amp;BN23,抽選結果!$B:$D,3,FALSE),"")</f>
        <v>ＦＣグラシアス</v>
      </c>
      <c r="BO24" s="222"/>
      <c r="BP24" s="221" t="str">
        <f>IFERROR(VLOOKUP($BF21&amp;BP23,抽選結果!$B:$D,3,FALSE),"")</f>
        <v>栃木ウーヴァＦＣ・Ｕ－１２</v>
      </c>
      <c r="BQ24" s="222"/>
      <c r="BR24" s="233"/>
      <c r="BS24" s="228"/>
    </row>
    <row r="25" spans="1:71" ht="9.9499999999999993" customHeight="1">
      <c r="A25" s="37"/>
      <c r="B25" s="37"/>
      <c r="C25" s="38"/>
      <c r="D25" s="38"/>
      <c r="E25" s="38"/>
      <c r="F25" s="38"/>
      <c r="G25" s="38"/>
      <c r="H25" s="38"/>
      <c r="I25" s="13"/>
      <c r="J25" s="38"/>
      <c r="K25" s="38"/>
      <c r="L25" s="37"/>
      <c r="M25" s="37"/>
      <c r="N25" s="38"/>
      <c r="O25" s="38"/>
      <c r="P25" s="38"/>
      <c r="Q25" s="38"/>
      <c r="R25" s="38"/>
      <c r="S25" s="37"/>
      <c r="T25" s="37"/>
      <c r="U25" s="38"/>
      <c r="V25" s="38"/>
      <c r="W25" s="38"/>
      <c r="X25" s="38"/>
      <c r="Y25" s="38"/>
      <c r="Z25" s="38"/>
      <c r="AA25" s="13"/>
      <c r="AB25" s="38"/>
      <c r="AC25" s="38"/>
      <c r="AD25" s="37"/>
      <c r="AE25" s="37"/>
      <c r="AF25" s="38"/>
      <c r="AG25" s="38"/>
      <c r="AH25" s="38"/>
      <c r="AI25" s="38"/>
      <c r="AJ25" s="13"/>
      <c r="AK25" s="39"/>
      <c r="AL25" s="39"/>
      <c r="AM25" s="38"/>
      <c r="AN25" s="38"/>
      <c r="AO25" s="38"/>
      <c r="AP25" s="38"/>
      <c r="AQ25" s="38"/>
      <c r="AR25" s="38"/>
      <c r="AS25" s="13"/>
      <c r="AT25" s="38"/>
      <c r="AU25" s="38"/>
      <c r="AV25" s="37"/>
      <c r="AW25" s="37"/>
      <c r="AX25" s="38"/>
      <c r="AY25" s="38"/>
      <c r="AZ25" s="38"/>
      <c r="BA25" s="38"/>
      <c r="BB25" s="38"/>
      <c r="BC25" s="37"/>
      <c r="BD25" s="37"/>
      <c r="BE25" s="38"/>
      <c r="BF25" s="38"/>
      <c r="BG25" s="38"/>
      <c r="BH25" s="38"/>
      <c r="BI25" s="38"/>
      <c r="BJ25" s="38"/>
      <c r="BK25" s="13"/>
      <c r="BL25" s="38"/>
      <c r="BM25" s="38"/>
      <c r="BN25" s="37"/>
      <c r="BO25" s="37"/>
      <c r="BP25" s="38"/>
      <c r="BQ25" s="38"/>
      <c r="BR25" s="38"/>
      <c r="BS25" s="38"/>
    </row>
    <row r="26" spans="1:71" ht="8.1" customHeight="1">
      <c r="B26" s="234" t="s">
        <v>394</v>
      </c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T26" s="234" t="s">
        <v>395</v>
      </c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L26" s="234" t="s">
        <v>396</v>
      </c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D26" s="234" t="s">
        <v>397</v>
      </c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</row>
    <row r="27" spans="1:71" s="26" customFormat="1" ht="19.5" customHeight="1">
      <c r="B27" s="229" t="str">
        <f>IFERROR(VLOOKUP(D28&amp;N30,抽選結果!$B:$E,4,FALSE),"")</f>
        <v>城見ヶ丘運動公園A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1"/>
      <c r="T27" s="229" t="str">
        <f>IFERROR(VLOOKUP(T28&amp;AD30,抽選結果!$B:$E,4,FALSE),"")</f>
        <v>SAKURAｸﾞﾘｰﾝﾌｨｰﾙﾄﾞ(AB)</v>
      </c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1"/>
      <c r="AI27" s="218"/>
      <c r="AL27" s="229" t="str">
        <f>IFERROR(VLOOKUP(AN28&amp;AX30,抽選結果!$B:$E,4,FALSE),"")</f>
        <v>五十部運動公園サッカー場B</v>
      </c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1"/>
      <c r="BD27" s="229" t="str">
        <f>IFERROR(VLOOKUP(BF28&amp;BP30,抽選結果!$B:$E,4,FALSE),"")</f>
        <v>上の原緑地公園サッカー場B</v>
      </c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1"/>
    </row>
    <row r="28" spans="1:71" s="11" customFormat="1" ht="18" customHeight="1">
      <c r="B28" s="151"/>
      <c r="C28" s="151"/>
      <c r="D28" s="232" t="s">
        <v>398</v>
      </c>
      <c r="E28" s="232"/>
      <c r="F28" s="232"/>
      <c r="G28" s="232"/>
      <c r="K28" s="232" t="s">
        <v>399</v>
      </c>
      <c r="L28" s="232"/>
      <c r="M28" s="232"/>
      <c r="N28" s="232"/>
      <c r="O28" s="151"/>
      <c r="P28" s="151"/>
      <c r="T28" s="232" t="s">
        <v>400</v>
      </c>
      <c r="U28" s="232"/>
      <c r="V28" s="232"/>
      <c r="W28" s="232"/>
      <c r="X28" s="232"/>
      <c r="Y28" s="232"/>
      <c r="Z28" s="151"/>
      <c r="AA28" s="151"/>
      <c r="AB28" s="151"/>
      <c r="AC28" s="232" t="s">
        <v>401</v>
      </c>
      <c r="AD28" s="232"/>
      <c r="AE28" s="232"/>
      <c r="AF28" s="232"/>
      <c r="AG28" s="232"/>
      <c r="AH28" s="232"/>
      <c r="AN28" s="226" t="s">
        <v>402</v>
      </c>
      <c r="AO28" s="226"/>
      <c r="AP28" s="226"/>
      <c r="AQ28" s="226"/>
      <c r="AU28" s="226" t="s">
        <v>403</v>
      </c>
      <c r="AV28" s="226"/>
      <c r="AW28" s="226"/>
      <c r="AX28" s="226"/>
      <c r="BF28" s="226" t="s">
        <v>404</v>
      </c>
      <c r="BG28" s="226"/>
      <c r="BH28" s="226"/>
      <c r="BI28" s="226"/>
      <c r="BM28" s="226" t="s">
        <v>405</v>
      </c>
      <c r="BN28" s="226"/>
      <c r="BO28" s="226"/>
      <c r="BP28" s="226"/>
    </row>
    <row r="29" spans="1:71" ht="18" customHeight="1">
      <c r="A29" s="13"/>
      <c r="B29" s="13"/>
      <c r="C29" s="32"/>
      <c r="D29" s="33"/>
      <c r="E29" s="13"/>
      <c r="F29" s="34"/>
      <c r="G29" s="13"/>
      <c r="H29" s="34"/>
      <c r="I29" s="13"/>
      <c r="J29" s="13"/>
      <c r="K29" s="34"/>
      <c r="L29" s="35"/>
      <c r="M29" s="33"/>
      <c r="N29" s="13"/>
      <c r="O29" s="34"/>
      <c r="P29" s="13"/>
      <c r="Q29" s="13"/>
      <c r="R29" s="13"/>
      <c r="S29" s="13"/>
      <c r="T29" s="33"/>
      <c r="U29" s="35"/>
      <c r="V29" s="150"/>
      <c r="W29" s="150"/>
      <c r="X29" s="33"/>
      <c r="Y29" s="35"/>
      <c r="Z29" s="13"/>
      <c r="AA29" s="13"/>
      <c r="AB29" s="13"/>
      <c r="AC29" s="33"/>
      <c r="AD29" s="35"/>
      <c r="AE29" s="150"/>
      <c r="AF29" s="150"/>
      <c r="AG29" s="33"/>
      <c r="AH29" s="35"/>
      <c r="AK29" s="13"/>
      <c r="AL29" s="13"/>
      <c r="AM29" s="32"/>
      <c r="AN29" s="33"/>
      <c r="AO29" s="13"/>
      <c r="AP29" s="34"/>
      <c r="AQ29" s="13"/>
      <c r="AR29" s="34"/>
      <c r="AS29" s="13"/>
      <c r="AT29" s="13"/>
      <c r="AU29" s="34"/>
      <c r="AV29" s="35"/>
      <c r="AW29" s="33"/>
      <c r="AX29" s="13"/>
      <c r="AY29" s="34"/>
      <c r="AZ29" s="13"/>
      <c r="BA29" s="13"/>
      <c r="BC29" s="13"/>
      <c r="BD29" s="13"/>
      <c r="BE29" s="32"/>
      <c r="BF29" s="33"/>
      <c r="BG29" s="13"/>
      <c r="BH29" s="34"/>
      <c r="BI29" s="13"/>
      <c r="BJ29" s="34"/>
      <c r="BK29" s="13"/>
      <c r="BL29" s="13"/>
      <c r="BM29" s="34"/>
      <c r="BN29" s="35"/>
      <c r="BO29" s="33"/>
      <c r="BP29" s="13"/>
      <c r="BQ29" s="34"/>
      <c r="BR29" s="13"/>
      <c r="BS29" s="13"/>
    </row>
    <row r="30" spans="1:71" s="11" customFormat="1" ht="18" customHeight="1">
      <c r="A30" s="225"/>
      <c r="B30" s="225"/>
      <c r="C30" s="225">
        <v>1</v>
      </c>
      <c r="D30" s="225"/>
      <c r="E30" s="225">
        <v>2</v>
      </c>
      <c r="F30" s="225"/>
      <c r="G30" s="225">
        <v>3</v>
      </c>
      <c r="H30" s="225"/>
      <c r="J30" s="225">
        <v>4</v>
      </c>
      <c r="K30" s="225"/>
      <c r="L30" s="225">
        <v>5</v>
      </c>
      <c r="M30" s="225"/>
      <c r="N30" s="225">
        <v>6</v>
      </c>
      <c r="O30" s="225"/>
      <c r="P30" s="225"/>
      <c r="Q30" s="225"/>
      <c r="R30" s="43"/>
      <c r="S30" s="226">
        <v>1</v>
      </c>
      <c r="T30" s="226"/>
      <c r="U30" s="226">
        <v>2</v>
      </c>
      <c r="V30" s="226"/>
      <c r="W30" s="226">
        <v>3</v>
      </c>
      <c r="X30" s="226"/>
      <c r="Y30" s="226">
        <v>4</v>
      </c>
      <c r="Z30" s="226"/>
      <c r="AB30" s="226">
        <v>5</v>
      </c>
      <c r="AC30" s="226"/>
      <c r="AD30" s="226">
        <v>6</v>
      </c>
      <c r="AE30" s="226"/>
      <c r="AF30" s="226">
        <v>7</v>
      </c>
      <c r="AG30" s="226"/>
      <c r="AH30" s="226">
        <v>8</v>
      </c>
      <c r="AI30" s="226"/>
      <c r="AK30" s="225"/>
      <c r="AL30" s="225"/>
      <c r="AM30" s="225">
        <v>1</v>
      </c>
      <c r="AN30" s="225"/>
      <c r="AO30" s="225">
        <v>2</v>
      </c>
      <c r="AP30" s="225"/>
      <c r="AQ30" s="225">
        <v>3</v>
      </c>
      <c r="AR30" s="225"/>
      <c r="AT30" s="225">
        <v>4</v>
      </c>
      <c r="AU30" s="225"/>
      <c r="AV30" s="225">
        <v>5</v>
      </c>
      <c r="AW30" s="225"/>
      <c r="AX30" s="225">
        <v>6</v>
      </c>
      <c r="AY30" s="225"/>
      <c r="AZ30" s="225"/>
      <c r="BA30" s="225"/>
      <c r="BC30" s="225"/>
      <c r="BD30" s="225"/>
      <c r="BE30" s="226">
        <v>1</v>
      </c>
      <c r="BF30" s="226"/>
      <c r="BG30" s="226">
        <v>2</v>
      </c>
      <c r="BH30" s="226"/>
      <c r="BI30" s="226">
        <v>3</v>
      </c>
      <c r="BJ30" s="226"/>
      <c r="BL30" s="226">
        <v>4</v>
      </c>
      <c r="BM30" s="226"/>
      <c r="BN30" s="226">
        <v>5</v>
      </c>
      <c r="BO30" s="226"/>
      <c r="BP30" s="226">
        <v>6</v>
      </c>
      <c r="BQ30" s="226"/>
      <c r="BR30" s="225"/>
      <c r="BS30" s="225"/>
    </row>
    <row r="31" spans="1:71" s="26" customFormat="1" ht="232.5" customHeight="1">
      <c r="A31" s="224"/>
      <c r="B31" s="233"/>
      <c r="C31" s="221" t="str">
        <f>IFERROR(VLOOKUP($D28&amp;C30,抽選結果!$B:$D,3,FALSE),"")</f>
        <v>ＦＣ中村</v>
      </c>
      <c r="D31" s="222"/>
      <c r="E31" s="221" t="str">
        <f>IFERROR(VLOOKUP($D28&amp;E30,抽選結果!$B:$D,3,FALSE),"")</f>
        <v>ＦＣアラノ</v>
      </c>
      <c r="F31" s="222"/>
      <c r="G31" s="221" t="str">
        <f>IFERROR(VLOOKUP($D28&amp;G30,抽選結果!$B:$D,3,FALSE),"")</f>
        <v>壬生町ジュニアサッカークラブ</v>
      </c>
      <c r="H31" s="222"/>
      <c r="I31" s="36"/>
      <c r="J31" s="221" t="str">
        <f>IFERROR(VLOOKUP($D28&amp;J30,抽選結果!$B:$D,3,FALSE),"")</f>
        <v>ＨＦＣ真岡</v>
      </c>
      <c r="K31" s="222"/>
      <c r="L31" s="221" t="str">
        <f>IFERROR(VLOOKUP($D28&amp;L30,抽選結果!$B:$D,3,FALSE),"")</f>
        <v>Ｐｅｇａｓｕｓ藤岡２００７</v>
      </c>
      <c r="M31" s="222"/>
      <c r="N31" s="221" t="str">
        <f>IFERROR(VLOOKUP($D28&amp;N30,抽選結果!$B:$D,3,FALSE),"")</f>
        <v>赤羽スポーツ少年団</v>
      </c>
      <c r="O31" s="222"/>
      <c r="P31" s="228"/>
      <c r="Q31" s="223"/>
      <c r="R31" s="30"/>
      <c r="S31" s="221" t="str">
        <f>IFERROR(VLOOKUP($T28&amp;S30,抽選結果!$B:$D,3,FALSE),"")</f>
        <v>Ｆ．Ｃ．栃木ジュニア</v>
      </c>
      <c r="T31" s="222"/>
      <c r="U31" s="221" t="str">
        <f>IFERROR(VLOOKUP($T28&amp;U30,抽選結果!$B:$D,3,FALSE),"")</f>
        <v>今市ジュニオール</v>
      </c>
      <c r="V31" s="222"/>
      <c r="W31" s="221" t="str">
        <f>IFERROR(VLOOKUP($T28&amp;W30,抽選結果!$B:$D,3,FALSE),"")</f>
        <v>国本ジュニアサッカークラブ</v>
      </c>
      <c r="X31" s="222"/>
      <c r="Y31" s="221" t="str">
        <f>IFERROR(VLOOKUP($T28&amp;Y30,抽選結果!$B:$D,3,FALSE),"")</f>
        <v>西部ＦＣ</v>
      </c>
      <c r="Z31" s="222"/>
      <c r="AA31" s="214"/>
      <c r="AB31" s="221" t="str">
        <f>IFERROR(VLOOKUP($T28&amp;AB30,抽選結果!$B:$D,3,FALSE),"")</f>
        <v>緑が丘ＹＦＣサッカー教室</v>
      </c>
      <c r="AC31" s="222"/>
      <c r="AD31" s="221" t="str">
        <f>IFERROR(VLOOKUP($T28&amp;AD30,抽選結果!$B:$D,3,FALSE),"")</f>
        <v>喜連川ＳＣＪｒ</v>
      </c>
      <c r="AE31" s="222"/>
      <c r="AF31" s="221" t="str">
        <f>IFERROR(VLOOKUP($T28&amp;AF30,抽選結果!$B:$D,3,FALSE),"")</f>
        <v>高根沢西フットボールクラブ</v>
      </c>
      <c r="AG31" s="222"/>
      <c r="AH31" s="221" t="str">
        <f>IFERROR(VLOOKUP($T28&amp;AH30,抽選結果!$B:$D,3,FALSE),"")</f>
        <v>さくらボン・ディ・ボーラ</v>
      </c>
      <c r="AI31" s="222"/>
      <c r="AK31" s="224"/>
      <c r="AL31" s="233"/>
      <c r="AM31" s="221" t="str">
        <f>IFERROR(VLOOKUP($AN28&amp;AM30,抽選結果!$B:$D,3,FALSE),"")</f>
        <v>ともぞうサッカークラブ</v>
      </c>
      <c r="AN31" s="222"/>
      <c r="AO31" s="221" t="str">
        <f>IFERROR(VLOOKUP($AN28&amp;AO30,抽選結果!$B:$D,3,FALSE),"")</f>
        <v>ＧＲＳ足利Ｊｒ．</v>
      </c>
      <c r="AP31" s="222"/>
      <c r="AQ31" s="221" t="str">
        <f>IFERROR(VLOOKUP($AN28&amp;AQ30,抽選結果!$B:$D,3,FALSE),"")</f>
        <v>フットボールクラブ片岡</v>
      </c>
      <c r="AR31" s="222"/>
      <c r="AS31" s="36"/>
      <c r="AT31" s="221" t="str">
        <f>IFERROR(VLOOKUP($AN28&amp;AT30,抽選結果!$B:$D,3,FALSE),"")</f>
        <v>ＦＣカンピオーネ</v>
      </c>
      <c r="AU31" s="222"/>
      <c r="AV31" s="221" t="str">
        <f>IFERROR(VLOOKUP($AN28&amp;AV30,抽選結果!$B:$D,3,FALSE),"")</f>
        <v>紫塚ＦＣ</v>
      </c>
      <c r="AW31" s="222"/>
      <c r="AX31" s="221" t="str">
        <f>IFERROR(VLOOKUP($AN28&amp;AX30,抽選結果!$B:$D,3,FALSE),"")</f>
        <v>ＦＣ毛野</v>
      </c>
      <c r="AY31" s="222"/>
      <c r="AZ31" s="233"/>
      <c r="BA31" s="228"/>
      <c r="BC31" s="224"/>
      <c r="BD31" s="233"/>
      <c r="BE31" s="221" t="str">
        <f>IFERROR(VLOOKUP($BF28&amp;BE30,抽選結果!$B:$D,3,FALSE),"")</f>
        <v>ＦＣ　ＳＨＵＪＡＫＵ</v>
      </c>
      <c r="BF31" s="222"/>
      <c r="BG31" s="221" t="str">
        <f>IFERROR(VLOOKUP($BF28&amp;BG30,抽選結果!$B:$D,3,FALSE),"")</f>
        <v>栃木ユナイテッド</v>
      </c>
      <c r="BH31" s="222"/>
      <c r="BI31" s="221" t="str">
        <f>IFERROR(VLOOKUP($BF28&amp;BI30,抽選結果!$B:$D,3,FALSE),"")</f>
        <v>ＦＣ真岡２１ファンタジーＵ－１１</v>
      </c>
      <c r="BJ31" s="222"/>
      <c r="BK31" s="36"/>
      <c r="BL31" s="221" t="str">
        <f>IFERROR(VLOOKUP($BF28&amp;BL30,抽選結果!$B:$D,3,FALSE),"")</f>
        <v>北郷ＦＣ</v>
      </c>
      <c r="BM31" s="222"/>
      <c r="BN31" s="221" t="str">
        <f>IFERROR(VLOOKUP($BF28&amp;BN30,抽選結果!$B:$D,3,FALSE),"")</f>
        <v>ＩＳＯＳＯＣＣＥＲＣＬＵＢ</v>
      </c>
      <c r="BO31" s="222"/>
      <c r="BP31" s="221" t="str">
        <f>IFERROR(VLOOKUP($BF28&amp;BP30,抽選結果!$B:$D,3,FALSE),"")</f>
        <v>益子ＳＣ</v>
      </c>
      <c r="BQ31" s="222"/>
      <c r="BR31" s="233"/>
      <c r="BS31" s="228"/>
    </row>
    <row r="32" spans="1:71" ht="9.9499999999999993" customHeight="1">
      <c r="A32" s="37"/>
      <c r="B32" s="37"/>
      <c r="C32" s="38"/>
      <c r="D32" s="38"/>
      <c r="E32" s="38"/>
      <c r="F32" s="38"/>
      <c r="G32" s="38"/>
      <c r="H32" s="38"/>
      <c r="I32" s="13"/>
      <c r="J32" s="38"/>
      <c r="K32" s="38"/>
      <c r="L32" s="37"/>
      <c r="M32" s="37"/>
      <c r="N32" s="38"/>
      <c r="O32" s="38"/>
      <c r="P32" s="38"/>
      <c r="Q32" s="38"/>
      <c r="R32" s="38"/>
      <c r="S32" s="37"/>
      <c r="T32" s="37"/>
      <c r="U32" s="38"/>
      <c r="V32" s="38"/>
      <c r="W32" s="38"/>
      <c r="X32" s="38"/>
      <c r="Y32" s="38"/>
      <c r="Z32" s="38"/>
      <c r="AA32" s="13"/>
      <c r="AB32" s="38"/>
      <c r="AC32" s="38"/>
      <c r="AD32" s="37"/>
      <c r="AE32" s="37"/>
      <c r="AF32" s="38"/>
      <c r="AG32" s="38"/>
      <c r="AH32" s="38"/>
      <c r="AI32" s="38"/>
      <c r="AJ32" s="13"/>
      <c r="AK32" s="39"/>
      <c r="AL32" s="39"/>
      <c r="AM32" s="38"/>
      <c r="AN32" s="38"/>
      <c r="AO32" s="38"/>
      <c r="AP32" s="38"/>
      <c r="AQ32" s="38"/>
      <c r="AR32" s="38"/>
      <c r="AS32" s="13"/>
      <c r="AT32" s="38"/>
      <c r="AU32" s="38"/>
      <c r="AV32" s="37"/>
      <c r="AW32" s="37"/>
      <c r="AX32" s="38"/>
      <c r="AY32" s="38"/>
      <c r="AZ32" s="38"/>
      <c r="BA32" s="38"/>
      <c r="BB32" s="38"/>
      <c r="BC32" s="37"/>
      <c r="BD32" s="37"/>
      <c r="BE32" s="38"/>
      <c r="BF32" s="38"/>
      <c r="BG32" s="38"/>
      <c r="BH32" s="38"/>
      <c r="BI32" s="38"/>
      <c r="BJ32" s="38"/>
      <c r="BK32" s="13"/>
      <c r="BL32" s="38"/>
      <c r="BM32" s="38"/>
      <c r="BN32" s="37"/>
      <c r="BO32" s="37"/>
      <c r="BP32" s="38"/>
      <c r="BQ32" s="38"/>
      <c r="BR32" s="38"/>
      <c r="BS32" s="38"/>
    </row>
    <row r="33" spans="1:71" ht="8.1" customHeight="1">
      <c r="B33" s="234" t="s">
        <v>406</v>
      </c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T33" s="234" t="s">
        <v>407</v>
      </c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L33" s="234" t="s">
        <v>408</v>
      </c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D33" s="234" t="s">
        <v>409</v>
      </c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</row>
    <row r="34" spans="1:71" s="26" customFormat="1" ht="19.5" customHeight="1">
      <c r="B34" s="229" t="str">
        <f>IFERROR(VLOOKUP(D35&amp;N37,抽選結果!$B:$E,4,FALSE),"")</f>
        <v>宇都宮市石井緑地サッカー場３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1"/>
      <c r="T34" s="229" t="str">
        <f>IFERROR(VLOOKUP(V35&amp;AF37,抽選結果!$B:$E,4,FALSE),"")</f>
        <v>五十部運動公園サッカー場A</v>
      </c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1"/>
      <c r="AL34" s="229" t="str">
        <f>IFERROR(VLOOKUP(AN35&amp;AX37,抽選結果!$B:$E,4,FALSE),"")</f>
        <v>大松山運動公園多目的グランドA</v>
      </c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1"/>
      <c r="BD34" s="229" t="str">
        <f>IFERROR(VLOOKUP(BF35&amp;BP37,抽選結果!$B:$E,4,FALSE),"")</f>
        <v>大松山運動公園多目的グランドB</v>
      </c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1"/>
    </row>
    <row r="35" spans="1:71" s="11" customFormat="1" ht="18" customHeight="1">
      <c r="D35" s="226" t="s">
        <v>410</v>
      </c>
      <c r="E35" s="226"/>
      <c r="F35" s="226"/>
      <c r="G35" s="226"/>
      <c r="K35" s="226" t="s">
        <v>411</v>
      </c>
      <c r="L35" s="226"/>
      <c r="M35" s="226"/>
      <c r="N35" s="226"/>
      <c r="V35" s="226" t="s">
        <v>412</v>
      </c>
      <c r="W35" s="226"/>
      <c r="X35" s="226"/>
      <c r="Y35" s="226"/>
      <c r="AC35" s="226" t="s">
        <v>413</v>
      </c>
      <c r="AD35" s="226"/>
      <c r="AE35" s="226"/>
      <c r="AF35" s="226"/>
      <c r="AN35" s="226" t="s">
        <v>414</v>
      </c>
      <c r="AO35" s="226"/>
      <c r="AP35" s="226"/>
      <c r="AQ35" s="226"/>
      <c r="AU35" s="226" t="s">
        <v>415</v>
      </c>
      <c r="AV35" s="226"/>
      <c r="AW35" s="226"/>
      <c r="AX35" s="226"/>
      <c r="BF35" s="226" t="s">
        <v>416</v>
      </c>
      <c r="BG35" s="226"/>
      <c r="BH35" s="226"/>
      <c r="BI35" s="226"/>
      <c r="BM35" s="226" t="s">
        <v>417</v>
      </c>
      <c r="BN35" s="226"/>
      <c r="BO35" s="226"/>
      <c r="BP35" s="226"/>
    </row>
    <row r="36" spans="1:71" ht="18" customHeight="1">
      <c r="A36" s="13"/>
      <c r="B36" s="13"/>
      <c r="C36" s="32"/>
      <c r="D36" s="33"/>
      <c r="E36" s="13"/>
      <c r="F36" s="34"/>
      <c r="G36" s="13"/>
      <c r="H36" s="34"/>
      <c r="I36" s="13"/>
      <c r="J36" s="13"/>
      <c r="K36" s="34"/>
      <c r="L36" s="35"/>
      <c r="M36" s="33"/>
      <c r="N36" s="13"/>
      <c r="O36" s="34"/>
      <c r="P36" s="13"/>
      <c r="Q36" s="13"/>
      <c r="R36" s="13"/>
      <c r="S36" s="13"/>
      <c r="T36" s="13"/>
      <c r="U36" s="32"/>
      <c r="V36" s="33"/>
      <c r="W36" s="13"/>
      <c r="X36" s="34"/>
      <c r="Y36" s="13"/>
      <c r="Z36" s="34"/>
      <c r="AA36" s="13"/>
      <c r="AB36" s="13"/>
      <c r="AC36" s="34"/>
      <c r="AD36" s="35"/>
      <c r="AE36" s="33"/>
      <c r="AF36" s="13"/>
      <c r="AG36" s="34"/>
      <c r="AH36" s="13"/>
      <c r="AI36" s="13"/>
      <c r="AK36" s="13"/>
      <c r="AL36" s="13"/>
      <c r="AM36" s="32"/>
      <c r="AN36" s="33"/>
      <c r="AO36" s="13"/>
      <c r="AP36" s="34"/>
      <c r="AQ36" s="13"/>
      <c r="AR36" s="34"/>
      <c r="AS36" s="13"/>
      <c r="AT36" s="13"/>
      <c r="AU36" s="34"/>
      <c r="AV36" s="35"/>
      <c r="AW36" s="33"/>
      <c r="AX36" s="13"/>
      <c r="AY36" s="34"/>
      <c r="AZ36" s="13"/>
      <c r="BA36" s="13"/>
      <c r="BC36" s="13"/>
      <c r="BD36" s="13"/>
      <c r="BE36" s="32"/>
      <c r="BF36" s="33"/>
      <c r="BG36" s="13"/>
      <c r="BH36" s="34"/>
      <c r="BI36" s="13"/>
      <c r="BJ36" s="34"/>
      <c r="BK36" s="13"/>
      <c r="BL36" s="13"/>
      <c r="BM36" s="34"/>
      <c r="BN36" s="35"/>
      <c r="BO36" s="33"/>
      <c r="BP36" s="13"/>
      <c r="BQ36" s="34"/>
      <c r="BR36" s="13"/>
      <c r="BS36" s="13"/>
    </row>
    <row r="37" spans="1:71" s="11" customFormat="1" ht="18" customHeight="1">
      <c r="A37" s="225"/>
      <c r="B37" s="225"/>
      <c r="C37" s="225">
        <v>1</v>
      </c>
      <c r="D37" s="225"/>
      <c r="E37" s="225">
        <v>2</v>
      </c>
      <c r="F37" s="225"/>
      <c r="G37" s="225">
        <v>3</v>
      </c>
      <c r="H37" s="225"/>
      <c r="J37" s="225">
        <v>4</v>
      </c>
      <c r="K37" s="225"/>
      <c r="L37" s="225">
        <v>5</v>
      </c>
      <c r="M37" s="225"/>
      <c r="N37" s="225">
        <v>6</v>
      </c>
      <c r="O37" s="225"/>
      <c r="P37" s="225"/>
      <c r="Q37" s="225"/>
      <c r="R37" s="43"/>
      <c r="S37" s="225"/>
      <c r="T37" s="225"/>
      <c r="U37" s="225">
        <v>1</v>
      </c>
      <c r="V37" s="225"/>
      <c r="W37" s="225">
        <v>2</v>
      </c>
      <c r="X37" s="225"/>
      <c r="Y37" s="225">
        <v>3</v>
      </c>
      <c r="Z37" s="225"/>
      <c r="AB37" s="225">
        <v>4</v>
      </c>
      <c r="AC37" s="225"/>
      <c r="AD37" s="225">
        <v>5</v>
      </c>
      <c r="AE37" s="225"/>
      <c r="AF37" s="225">
        <v>6</v>
      </c>
      <c r="AG37" s="225"/>
      <c r="AH37" s="225"/>
      <c r="AI37" s="225"/>
      <c r="AK37" s="225"/>
      <c r="AL37" s="225"/>
      <c r="AM37" s="225">
        <v>1</v>
      </c>
      <c r="AN37" s="225"/>
      <c r="AO37" s="225">
        <v>2</v>
      </c>
      <c r="AP37" s="225"/>
      <c r="AQ37" s="225">
        <v>3</v>
      </c>
      <c r="AR37" s="225"/>
      <c r="AT37" s="225">
        <v>4</v>
      </c>
      <c r="AU37" s="225"/>
      <c r="AV37" s="225">
        <v>5</v>
      </c>
      <c r="AW37" s="225"/>
      <c r="AX37" s="225">
        <v>6</v>
      </c>
      <c r="AY37" s="225"/>
      <c r="AZ37" s="225"/>
      <c r="BA37" s="225"/>
      <c r="BC37" s="225"/>
      <c r="BD37" s="225"/>
      <c r="BE37" s="226">
        <v>1</v>
      </c>
      <c r="BF37" s="226"/>
      <c r="BG37" s="226">
        <v>2</v>
      </c>
      <c r="BH37" s="226"/>
      <c r="BI37" s="226">
        <v>3</v>
      </c>
      <c r="BJ37" s="226"/>
      <c r="BL37" s="226">
        <v>4</v>
      </c>
      <c r="BM37" s="226"/>
      <c r="BN37" s="226">
        <v>5</v>
      </c>
      <c r="BO37" s="226"/>
      <c r="BP37" s="226">
        <v>6</v>
      </c>
      <c r="BQ37" s="226"/>
      <c r="BR37" s="225"/>
      <c r="BS37" s="225"/>
    </row>
    <row r="38" spans="1:71" s="26" customFormat="1" ht="375" customHeight="1">
      <c r="A38" s="224"/>
      <c r="B38" s="233"/>
      <c r="C38" s="221" t="str">
        <f>IFERROR(VLOOKUP($D35&amp;C37,抽選結果!$B:$D,3,FALSE),"")</f>
        <v>Ｊ－ＳＰＯＲＴＳＦＯＯＴＢＡＬＬＣＬＵＢＵ－１２</v>
      </c>
      <c r="D38" s="222"/>
      <c r="E38" s="221" t="str">
        <f>IFERROR(VLOOKUP($D35&amp;E37,抽選結果!$B:$D,3,FALSE),"")</f>
        <v>岩舟ＪＦＣ</v>
      </c>
      <c r="F38" s="222"/>
      <c r="G38" s="221" t="str">
        <f>IFERROR(VLOOKUP($D35&amp;G37,抽選結果!$B:$D,3,FALSE),"")</f>
        <v>細谷サッカークラブ</v>
      </c>
      <c r="H38" s="222"/>
      <c r="I38" s="36"/>
      <c r="J38" s="221" t="str">
        <f>IFERROR(VLOOKUP($D35&amp;J37,抽選結果!$B:$D,3,FALSE),"")</f>
        <v>熟田フットボールクラブ</v>
      </c>
      <c r="K38" s="222"/>
      <c r="L38" s="221" t="str">
        <f>IFERROR(VLOOKUP($D35&amp;L37,抽選結果!$B:$D,3,FALSE),"")</f>
        <v>大谷北ＦＣフォルテ</v>
      </c>
      <c r="M38" s="222"/>
      <c r="N38" s="221" t="str">
        <f>IFERROR(VLOOKUP($D35&amp;N37,抽選結果!$B:$D,3,FALSE),"")</f>
        <v>清原サッカースポーツ少年団</v>
      </c>
      <c r="O38" s="222"/>
      <c r="P38" s="233"/>
      <c r="Q38" s="228"/>
      <c r="R38" s="30"/>
      <c r="S38" s="224"/>
      <c r="T38" s="233"/>
      <c r="U38" s="221" t="str">
        <f>IFERROR(VLOOKUP($V35&amp;U37,抽選結果!$B:$D,3,FALSE),"")</f>
        <v>宇都宮フットボールクラブジュニア</v>
      </c>
      <c r="V38" s="222"/>
      <c r="W38" s="221" t="str">
        <f>IFERROR(VLOOKUP($V35&amp;W37,抽選結果!$B:$D,3,FALSE),"")</f>
        <v>Ｎ　Ｆ　Ｃ</v>
      </c>
      <c r="X38" s="222"/>
      <c r="Y38" s="221" t="str">
        <f>IFERROR(VLOOKUP($V35&amp;Y37,抽選結果!$B:$D,3,FALSE),"")</f>
        <v>ＦＣ中村Ｂ</v>
      </c>
      <c r="Z38" s="222"/>
      <c r="AA38" s="36"/>
      <c r="AB38" s="221" t="str">
        <f>IFERROR(VLOOKUP($V35&amp;AB37,抽選結果!$B:$D,3,FALSE),"")</f>
        <v>ＦＣ真岡２１ファンタジーＵ－１２</v>
      </c>
      <c r="AC38" s="222"/>
      <c r="AD38" s="221" t="str">
        <f>IFERROR(VLOOKUP($V35&amp;AD37,抽選結果!$B:$D,3,FALSE),"")</f>
        <v>大山フットボールクラブアミーゴ</v>
      </c>
      <c r="AE38" s="222"/>
      <c r="AF38" s="221" t="str">
        <f>IFERROR(VLOOKUP($V35&amp;AF37,抽選結果!$B:$D,3,FALSE),"")</f>
        <v>足利サッカークラブジュニアＵー１１</v>
      </c>
      <c r="AG38" s="222"/>
      <c r="AH38" s="233"/>
      <c r="AI38" s="228"/>
      <c r="AK38" s="224"/>
      <c r="AL38" s="233"/>
      <c r="AM38" s="221" t="str">
        <f>IFERROR(VLOOKUP($AN35&amp;AM37,抽選結果!$B:$D,3,FALSE),"")</f>
        <v>三島Ｂｅａｓｔ</v>
      </c>
      <c r="AN38" s="222"/>
      <c r="AO38" s="221" t="str">
        <f>IFERROR(VLOOKUP($AN35&amp;AO37,抽選結果!$B:$D,3,FALSE),"")</f>
        <v>ＪＦＣ　足利ラトゥール</v>
      </c>
      <c r="AP38" s="222"/>
      <c r="AQ38" s="221" t="str">
        <f>IFERROR(VLOOKUP($AN35&amp;AQ37,抽選結果!$B:$D,3,FALSE),"")</f>
        <v>鹿沼西ＦＣ</v>
      </c>
      <c r="AR38" s="222"/>
      <c r="AS38" s="36"/>
      <c r="AT38" s="221" t="str">
        <f>IFERROR(VLOOKUP($AN35&amp;AT37,抽選結果!$B:$D,3,FALSE),"")</f>
        <v>ボンジボーラ栃木</v>
      </c>
      <c r="AU38" s="222"/>
      <c r="AV38" s="221" t="str">
        <f>IFERROR(VLOOKUP($AN35&amp;AV37,抽選結果!$B:$D,3,FALSE),"")</f>
        <v>ＹＵＺＵＨＡ　ＦＣ　ジュニア</v>
      </c>
      <c r="AW38" s="222"/>
      <c r="AX38" s="221" t="str">
        <f>IFERROR(VLOOKUP($AN35&amp;AX37,抽選結果!$B:$D,3,FALSE),"")</f>
        <v>石橋ＦＣ</v>
      </c>
      <c r="AY38" s="222"/>
      <c r="AZ38" s="233"/>
      <c r="BA38" s="228"/>
      <c r="BC38" s="224"/>
      <c r="BD38" s="233"/>
      <c r="BE38" s="221" t="str">
        <f>IFERROR(VLOOKUP($BF35&amp;BE37,抽選結果!$B:$D,3,FALSE),"")</f>
        <v>おおぞらＳＣスカイ</v>
      </c>
      <c r="BF38" s="222"/>
      <c r="BG38" s="221" t="str">
        <f>IFERROR(VLOOKUP($BF35&amp;BG37,抽選結果!$B:$D,3,FALSE),"")</f>
        <v>栃木サッカークラブ　Ｕ－１２</v>
      </c>
      <c r="BH38" s="222"/>
      <c r="BI38" s="235" t="str">
        <f>IFERROR(VLOOKUP($BF35&amp;BI37,抽選結果!$B:$D,3,FALSE),"")</f>
        <v>フットボールクラブガナドール大田原Ｕ１２</v>
      </c>
      <c r="BJ38" s="236"/>
      <c r="BK38" s="36"/>
      <c r="BL38" s="221" t="str">
        <f>IFERROR(VLOOKUP($BF35&amp;BL37,抽選結果!$B:$D,3,FALSE),"")</f>
        <v>ＦＣプリメーロ</v>
      </c>
      <c r="BM38" s="222"/>
      <c r="BN38" s="221" t="str">
        <f>IFERROR(VLOOKUP($BF35&amp;BN37,抽選結果!$B:$D,3,FALSE),"")</f>
        <v>西原ＦＣ</v>
      </c>
      <c r="BO38" s="222"/>
      <c r="BP38" s="221" t="str">
        <f>IFERROR(VLOOKUP($BF35&amp;BP37,抽選結果!$B:$D,3,FALSE),"")</f>
        <v>国分寺サッカークラブ</v>
      </c>
      <c r="BQ38" s="222"/>
      <c r="BR38" s="233"/>
      <c r="BS38" s="228"/>
    </row>
    <row r="39" spans="1:71" ht="9.9499999999999993" customHeight="1">
      <c r="A39" s="37"/>
      <c r="B39" s="37"/>
      <c r="C39" s="38"/>
      <c r="D39" s="38"/>
      <c r="E39" s="38"/>
      <c r="F39" s="38"/>
      <c r="G39" s="38"/>
      <c r="H39" s="38"/>
      <c r="I39" s="13"/>
      <c r="J39" s="38"/>
      <c r="K39" s="38"/>
      <c r="L39" s="37"/>
      <c r="M39" s="37"/>
      <c r="N39" s="38"/>
      <c r="O39" s="38"/>
      <c r="P39" s="38"/>
      <c r="Q39" s="38"/>
      <c r="R39" s="38"/>
      <c r="S39" s="37"/>
      <c r="T39" s="37"/>
      <c r="U39" s="38"/>
      <c r="V39" s="38"/>
      <c r="W39" s="38"/>
      <c r="X39" s="38"/>
      <c r="Y39" s="38"/>
      <c r="Z39" s="38"/>
      <c r="AA39" s="13"/>
      <c r="AB39" s="38"/>
      <c r="AC39" s="38"/>
      <c r="AD39" s="37"/>
      <c r="AE39" s="37"/>
      <c r="AF39" s="38"/>
      <c r="AG39" s="38"/>
      <c r="AH39" s="38"/>
      <c r="AI39" s="38"/>
      <c r="AJ39" s="13"/>
      <c r="AK39" s="39"/>
      <c r="AL39" s="39"/>
      <c r="AM39" s="38"/>
      <c r="AN39" s="38"/>
      <c r="AO39" s="38"/>
      <c r="AP39" s="38"/>
      <c r="AQ39" s="38"/>
      <c r="AR39" s="38"/>
      <c r="AS39" s="13"/>
      <c r="AT39" s="38"/>
      <c r="AU39" s="38"/>
      <c r="AV39" s="37"/>
      <c r="AW39" s="37"/>
      <c r="AX39" s="38"/>
      <c r="AY39" s="38"/>
      <c r="AZ39" s="38"/>
      <c r="BA39" s="38"/>
      <c r="BB39" s="38"/>
      <c r="BC39" s="37"/>
      <c r="BD39" s="37"/>
      <c r="BE39" s="38"/>
      <c r="BF39" s="38"/>
      <c r="BG39" s="38"/>
      <c r="BH39" s="38"/>
      <c r="BI39" s="38"/>
      <c r="BJ39" s="38"/>
      <c r="BK39" s="13"/>
      <c r="BL39" s="38"/>
      <c r="BM39" s="38"/>
      <c r="BN39" s="37"/>
      <c r="BO39" s="37"/>
      <c r="BP39" s="38"/>
      <c r="BQ39" s="38"/>
      <c r="BR39" s="38"/>
      <c r="BS39" s="38"/>
    </row>
    <row r="40" spans="1:71" ht="8.1" customHeight="1">
      <c r="B40" s="234" t="s">
        <v>418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T40" s="234" t="s">
        <v>419</v>
      </c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L40" s="234" t="s">
        <v>420</v>
      </c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D40" s="234" t="s">
        <v>421</v>
      </c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4"/>
      <c r="BR40" s="234"/>
    </row>
    <row r="41" spans="1:71" s="26" customFormat="1" ht="20.100000000000001" customHeight="1">
      <c r="B41" s="229" t="str">
        <f>IFERROR(VLOOKUP(D42&amp;N44,抽選結果!$B:$E,4,FALSE),"")</f>
        <v>けやき台公園サッカー場B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1"/>
      <c r="T41" s="229" t="str">
        <f>IFERROR(VLOOKUP(V42&amp;AF44,抽選結果!$B:$E,4,FALSE),"")</f>
        <v>足利本町グランド</v>
      </c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1"/>
      <c r="AL41" s="229" t="str">
        <f>IFERROR(VLOOKUP(AN42&amp;AX44,抽選結果!$B:$E,4,FALSE),"")</f>
        <v>上の原緑地公園サッカー場A</v>
      </c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1"/>
      <c r="BD41" s="229" t="str">
        <f>IFERROR(VLOOKUP(BF42&amp;BP44,抽選結果!$B:$E,4,FALSE),"")</f>
        <v>鬼怒グリーンパーク白沢A</v>
      </c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1"/>
    </row>
    <row r="42" spans="1:71" s="11" customFormat="1" ht="18" customHeight="1">
      <c r="D42" s="226" t="s">
        <v>422</v>
      </c>
      <c r="E42" s="226"/>
      <c r="F42" s="226"/>
      <c r="G42" s="226"/>
      <c r="K42" s="226" t="s">
        <v>423</v>
      </c>
      <c r="L42" s="226"/>
      <c r="M42" s="226"/>
      <c r="N42" s="226"/>
      <c r="V42" s="226" t="s">
        <v>424</v>
      </c>
      <c r="W42" s="226"/>
      <c r="X42" s="226"/>
      <c r="Y42" s="226"/>
      <c r="AC42" s="226" t="s">
        <v>425</v>
      </c>
      <c r="AD42" s="226"/>
      <c r="AE42" s="226"/>
      <c r="AF42" s="226"/>
      <c r="AN42" s="226" t="s">
        <v>426</v>
      </c>
      <c r="AO42" s="226"/>
      <c r="AP42" s="226"/>
      <c r="AQ42" s="226"/>
      <c r="AU42" s="226" t="s">
        <v>427</v>
      </c>
      <c r="AV42" s="226"/>
      <c r="AW42" s="226"/>
      <c r="AX42" s="226"/>
      <c r="BF42" s="226" t="s">
        <v>428</v>
      </c>
      <c r="BG42" s="226"/>
      <c r="BH42" s="226"/>
      <c r="BI42" s="226"/>
      <c r="BM42" s="226" t="s">
        <v>429</v>
      </c>
      <c r="BN42" s="226"/>
      <c r="BO42" s="226"/>
      <c r="BP42" s="226"/>
    </row>
    <row r="43" spans="1:71" ht="18" customHeight="1">
      <c r="A43" s="13"/>
      <c r="B43" s="13"/>
      <c r="C43" s="32"/>
      <c r="D43" s="33"/>
      <c r="E43" s="13"/>
      <c r="F43" s="34"/>
      <c r="G43" s="13"/>
      <c r="H43" s="34"/>
      <c r="I43" s="13"/>
      <c r="J43" s="13"/>
      <c r="K43" s="34"/>
      <c r="L43" s="35"/>
      <c r="M43" s="33"/>
      <c r="N43" s="13"/>
      <c r="O43" s="34"/>
      <c r="P43" s="13"/>
      <c r="Q43" s="13"/>
      <c r="R43" s="13"/>
      <c r="S43" s="13"/>
      <c r="T43" s="13"/>
      <c r="U43" s="32"/>
      <c r="V43" s="33"/>
      <c r="W43" s="13"/>
      <c r="X43" s="34"/>
      <c r="Y43" s="13"/>
      <c r="Z43" s="34"/>
      <c r="AA43" s="13"/>
      <c r="AB43" s="13"/>
      <c r="AC43" s="34"/>
      <c r="AD43" s="35"/>
      <c r="AE43" s="33"/>
      <c r="AF43" s="13"/>
      <c r="AG43" s="34"/>
      <c r="AH43" s="13"/>
      <c r="AI43" s="13"/>
      <c r="AK43" s="13"/>
      <c r="AL43" s="13"/>
      <c r="AM43" s="32"/>
      <c r="AN43" s="33"/>
      <c r="AO43" s="13"/>
      <c r="AP43" s="34"/>
      <c r="AQ43" s="13"/>
      <c r="AR43" s="34"/>
      <c r="AS43" s="13"/>
      <c r="AT43" s="13"/>
      <c r="AU43" s="34"/>
      <c r="AV43" s="35"/>
      <c r="AW43" s="33"/>
      <c r="AX43" s="13"/>
      <c r="AY43" s="34"/>
      <c r="AZ43" s="13"/>
      <c r="BA43" s="13"/>
      <c r="BC43" s="13"/>
      <c r="BD43" s="13"/>
      <c r="BE43" s="32"/>
      <c r="BF43" s="33"/>
      <c r="BG43" s="13"/>
      <c r="BH43" s="34"/>
      <c r="BI43" s="13"/>
      <c r="BJ43" s="34"/>
      <c r="BK43" s="13"/>
      <c r="BL43" s="13"/>
      <c r="BM43" s="34"/>
      <c r="BN43" s="35"/>
      <c r="BO43" s="33"/>
      <c r="BP43" s="13"/>
      <c r="BQ43" s="34"/>
      <c r="BR43" s="13"/>
      <c r="BS43" s="13"/>
    </row>
    <row r="44" spans="1:71" s="11" customFormat="1" ht="18" customHeight="1">
      <c r="A44" s="225"/>
      <c r="B44" s="225"/>
      <c r="C44" s="225">
        <v>1</v>
      </c>
      <c r="D44" s="225"/>
      <c r="E44" s="225">
        <v>2</v>
      </c>
      <c r="F44" s="225"/>
      <c r="G44" s="225">
        <v>3</v>
      </c>
      <c r="H44" s="225"/>
      <c r="J44" s="225">
        <v>4</v>
      </c>
      <c r="K44" s="225"/>
      <c r="L44" s="225">
        <v>5</v>
      </c>
      <c r="M44" s="225"/>
      <c r="N44" s="225">
        <v>6</v>
      </c>
      <c r="O44" s="225"/>
      <c r="P44" s="225"/>
      <c r="Q44" s="225"/>
      <c r="R44" s="43"/>
      <c r="S44" s="225"/>
      <c r="T44" s="225"/>
      <c r="U44" s="225">
        <v>1</v>
      </c>
      <c r="V44" s="225"/>
      <c r="W44" s="225">
        <v>2</v>
      </c>
      <c r="X44" s="225"/>
      <c r="Y44" s="225">
        <v>3</v>
      </c>
      <c r="Z44" s="225"/>
      <c r="AB44" s="225">
        <v>4</v>
      </c>
      <c r="AC44" s="225"/>
      <c r="AD44" s="225">
        <v>5</v>
      </c>
      <c r="AE44" s="225"/>
      <c r="AF44" s="225">
        <v>6</v>
      </c>
      <c r="AG44" s="225"/>
      <c r="AH44" s="225"/>
      <c r="AI44" s="225"/>
      <c r="AK44" s="225"/>
      <c r="AL44" s="225"/>
      <c r="AM44" s="225">
        <v>1</v>
      </c>
      <c r="AN44" s="225"/>
      <c r="AO44" s="225">
        <v>2</v>
      </c>
      <c r="AP44" s="225"/>
      <c r="AQ44" s="225">
        <v>3</v>
      </c>
      <c r="AR44" s="225"/>
      <c r="AT44" s="225">
        <v>4</v>
      </c>
      <c r="AU44" s="225"/>
      <c r="AV44" s="225">
        <v>5</v>
      </c>
      <c r="AW44" s="225"/>
      <c r="AX44" s="225">
        <v>6</v>
      </c>
      <c r="AY44" s="225"/>
      <c r="AZ44" s="225"/>
      <c r="BA44" s="225"/>
      <c r="BC44" s="225"/>
      <c r="BD44" s="225"/>
      <c r="BE44" s="226">
        <v>1</v>
      </c>
      <c r="BF44" s="226"/>
      <c r="BG44" s="226">
        <v>2</v>
      </c>
      <c r="BH44" s="226"/>
      <c r="BI44" s="226">
        <v>3</v>
      </c>
      <c r="BJ44" s="226"/>
      <c r="BL44" s="226">
        <v>4</v>
      </c>
      <c r="BM44" s="226"/>
      <c r="BN44" s="226">
        <v>5</v>
      </c>
      <c r="BO44" s="226"/>
      <c r="BP44" s="226">
        <v>6</v>
      </c>
      <c r="BQ44" s="226"/>
      <c r="BR44" s="225"/>
      <c r="BS44" s="225"/>
    </row>
    <row r="45" spans="1:71" s="26" customFormat="1" ht="375" customHeight="1">
      <c r="A45" s="224"/>
      <c r="B45" s="233"/>
      <c r="C45" s="221" t="str">
        <f>IFERROR(VLOOKUP($D42&amp;C44,抽選結果!$B:$D,3,FALSE),"")</f>
        <v>南イレブン</v>
      </c>
      <c r="D45" s="222"/>
      <c r="E45" s="221" t="str">
        <f>IFERROR(VLOOKUP($D42&amp;E44,抽選結果!$B:$D,3,FALSE),"")</f>
        <v>ＴＯＣＨＩＧＩ　ＫＯＵ　ＦＣ</v>
      </c>
      <c r="F45" s="222"/>
      <c r="G45" s="221" t="str">
        <f>IFERROR(VLOOKUP($D42&amp;G44,抽選結果!$B:$D,3,FALSE),"")</f>
        <v>ブラッドレスサッカークラブ</v>
      </c>
      <c r="H45" s="222"/>
      <c r="I45" s="36"/>
      <c r="J45" s="221" t="str">
        <f>IFERROR(VLOOKUP($D42&amp;J44,抽選結果!$B:$D,3,FALSE),"")</f>
        <v>藤原ＦＣ</v>
      </c>
      <c r="K45" s="222"/>
      <c r="L45" s="221" t="str">
        <f>IFERROR(VLOOKUP($D42&amp;L44,抽選結果!$B:$D,3,FALSE),"")</f>
        <v>阿久津サッカークラブ</v>
      </c>
      <c r="M45" s="222"/>
      <c r="N45" s="221" t="str">
        <f>IFERROR(VLOOKUP($D42&amp;N44,抽選結果!$B:$D,3,FALSE),"")</f>
        <v>真岡西サッカークラブブリッツ</v>
      </c>
      <c r="O45" s="222"/>
      <c r="P45" s="233"/>
      <c r="Q45" s="228"/>
      <c r="R45" s="30"/>
      <c r="S45" s="224"/>
      <c r="T45" s="233"/>
      <c r="U45" s="221" t="str">
        <f>IFERROR(VLOOKUP($V42&amp;U44,抽選結果!$B:$D,3,FALSE),"")</f>
        <v>カテット白沢サッカースクール</v>
      </c>
      <c r="V45" s="222"/>
      <c r="W45" s="221" t="str">
        <f>IFERROR(VLOOKUP($V42&amp;W44,抽選結果!$B:$D,3,FALSE),"")</f>
        <v>本郷北フットボールクラブ</v>
      </c>
      <c r="X45" s="222"/>
      <c r="Y45" s="221" t="str">
        <f>IFERROR(VLOOKUP($V42&amp;Y44,抽選結果!$B:$D,3,FALSE),"")</f>
        <v>ＦＣグランディール宇都宮</v>
      </c>
      <c r="Z45" s="222"/>
      <c r="AA45" s="36"/>
      <c r="AB45" s="221" t="str">
        <f>IFERROR(VLOOKUP($V42&amp;AB44,抽選結果!$B:$D,3,FALSE),"")</f>
        <v>陽東サッカースポーツ少年団</v>
      </c>
      <c r="AC45" s="222"/>
      <c r="AD45" s="221" t="str">
        <f>IFERROR(VLOOKUP($V42&amp;AD44,抽選結果!$B:$D,3,FALSE),"")</f>
        <v>雀宮フットボールクラブ</v>
      </c>
      <c r="AE45" s="222"/>
      <c r="AF45" s="221" t="str">
        <f>IFERROR(VLOOKUP($V42&amp;AF44,抽選結果!$B:$D,3,FALSE),"")</f>
        <v>御厨フットボールクラブ</v>
      </c>
      <c r="AG45" s="222"/>
      <c r="AH45" s="233"/>
      <c r="AI45" s="228"/>
      <c r="AK45" s="224"/>
      <c r="AL45" s="233"/>
      <c r="AM45" s="221" t="str">
        <f>IFERROR(VLOOKUP($AN42&amp;AM44,抽選結果!$B:$D,3,FALSE),"")</f>
        <v>野木ＳＳＳ</v>
      </c>
      <c r="AN45" s="222"/>
      <c r="AO45" s="221" t="str">
        <f>IFERROR(VLOOKUP($AN42&amp;AO44,抽選結果!$B:$D,3,FALSE),"")</f>
        <v>ＭＯＲＡＮＧＯ栃木フットボールクラブＵ１２</v>
      </c>
      <c r="AP45" s="222"/>
      <c r="AQ45" s="221" t="str">
        <f>IFERROR(VLOOKUP($AN42&amp;AQ44,抽選結果!$B:$D,3,FALSE),"")</f>
        <v>さつきが丘スポーツ少年団サッカー部</v>
      </c>
      <c r="AR45" s="222"/>
      <c r="AS45" s="36"/>
      <c r="AT45" s="221" t="str">
        <f>IFERROR(VLOOKUP($AN42&amp;AT44,抽選結果!$B:$D,3,FALSE),"")</f>
        <v>石井フットボールクラブ</v>
      </c>
      <c r="AU45" s="222"/>
      <c r="AV45" s="221" t="str">
        <f>IFERROR(VLOOKUP($AN42&amp;AV44,抽選結果!$B:$D,3,FALSE),"")</f>
        <v>市野沢ＦＣ</v>
      </c>
      <c r="AW45" s="222"/>
      <c r="AX45" s="221" t="str">
        <f>IFERROR(VLOOKUP($AN42&amp;AX44,抽選結果!$B:$D,3,FALSE),"")</f>
        <v>ＪＦＣアミスタＵ１１</v>
      </c>
      <c r="AY45" s="222"/>
      <c r="AZ45" s="233"/>
      <c r="BA45" s="228"/>
      <c r="BC45" s="224"/>
      <c r="BD45" s="233"/>
      <c r="BE45" s="221" t="str">
        <f>IFERROR(VLOOKUP($BF42&amp;BE44,抽選結果!$B:$D,3,FALSE),"")</f>
        <v>壬生アルマドールフットボールクラブ</v>
      </c>
      <c r="BF45" s="222"/>
      <c r="BG45" s="221" t="str">
        <f>IFERROR(VLOOKUP($BF42&amp;BG44,抽選結果!$B:$D,3,FALSE),"")</f>
        <v>ＦＣ　ＶＡＬＯＮ</v>
      </c>
      <c r="BH45" s="222"/>
      <c r="BI45" s="221" t="str">
        <f>IFERROR(VLOOKUP($BF42&amp;BI44,抽選結果!$B:$D,3,FALSE),"")</f>
        <v>葛生ＦＣ</v>
      </c>
      <c r="BJ45" s="222"/>
      <c r="BK45" s="36"/>
      <c r="BL45" s="221" t="str">
        <f>IFERROR(VLOOKUP($BF42&amp;BL44,抽選結果!$B:$D,3,FALSE),"")</f>
        <v>おおぞらＳＣオーシャン</v>
      </c>
      <c r="BM45" s="222"/>
      <c r="BN45" s="221" t="str">
        <f>IFERROR(VLOOKUP($BF42&amp;BN44,抽選結果!$B:$D,3,FALSE),"")</f>
        <v>茂木ＦＣ</v>
      </c>
      <c r="BO45" s="222"/>
      <c r="BP45" s="221" t="str">
        <f>IFERROR(VLOOKUP($BF42&amp;BP44,抽選結果!$B:$D,3,FALSE),"")</f>
        <v>岡西ＦＣ</v>
      </c>
      <c r="BQ45" s="222"/>
      <c r="BR45" s="233"/>
      <c r="BS45" s="228"/>
    </row>
    <row r="46" spans="1:71" ht="9.9499999999999993" customHeight="1">
      <c r="A46" s="30"/>
      <c r="B46" s="30"/>
      <c r="C46" s="30"/>
      <c r="D46" s="30"/>
      <c r="E46" s="30"/>
      <c r="F46" s="30"/>
      <c r="G46" s="30"/>
      <c r="H46" s="30"/>
      <c r="I46" s="4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40"/>
      <c r="AB46" s="41"/>
      <c r="AC46" s="41"/>
      <c r="AD46" s="41"/>
      <c r="AE46" s="41"/>
      <c r="AF46" s="41"/>
      <c r="AG46" s="41"/>
      <c r="AH46" s="41"/>
      <c r="AI46" s="41"/>
      <c r="AJ46" s="40"/>
      <c r="AK46" s="30"/>
      <c r="AL46" s="30"/>
      <c r="AM46" s="30"/>
      <c r="AN46" s="30"/>
      <c r="AO46" s="30"/>
      <c r="AP46" s="30"/>
      <c r="AQ46" s="30"/>
      <c r="AR46" s="30"/>
      <c r="AS46" s="4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40"/>
      <c r="BL46" s="30"/>
      <c r="BM46" s="30"/>
      <c r="BN46" s="30"/>
      <c r="BO46" s="30"/>
      <c r="BP46" s="30"/>
      <c r="BQ46" s="30"/>
      <c r="BR46" s="30"/>
      <c r="BS46" s="30"/>
    </row>
    <row r="47" spans="1:71" ht="8.1" customHeight="1">
      <c r="B47" s="234" t="s">
        <v>430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T47" s="234" t="s">
        <v>431</v>
      </c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</row>
    <row r="48" spans="1:71" s="26" customFormat="1" ht="19.5" customHeight="1">
      <c r="B48" s="229" t="str">
        <f>IFERROR(VLOOKUP(D49&amp;N51,抽選結果!$B:$E,4,FALSE),"")</f>
        <v>宇都宮市石井緑地サッカー場５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1"/>
      <c r="T48" s="229" t="str">
        <f>IFERROR(VLOOKUP(V49&amp;AF51,抽選結果!$B:$E,4,FALSE),"")</f>
        <v>別処山公園サッカー場A</v>
      </c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1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</row>
    <row r="49" spans="1:71" s="11" customFormat="1" ht="18" customHeight="1">
      <c r="D49" s="232" t="s">
        <v>432</v>
      </c>
      <c r="E49" s="232"/>
      <c r="F49" s="232"/>
      <c r="G49" s="232"/>
      <c r="K49" s="232" t="s">
        <v>433</v>
      </c>
      <c r="L49" s="232"/>
      <c r="M49" s="232"/>
      <c r="N49" s="232"/>
      <c r="V49" s="232" t="s">
        <v>434</v>
      </c>
      <c r="W49" s="232"/>
      <c r="X49" s="232"/>
      <c r="Y49" s="232"/>
      <c r="AC49" s="232" t="s">
        <v>435</v>
      </c>
      <c r="AD49" s="232"/>
      <c r="AE49" s="232"/>
      <c r="AF49" s="232"/>
      <c r="AN49" s="225"/>
      <c r="AO49" s="225"/>
      <c r="AP49" s="225"/>
      <c r="AQ49" s="225"/>
      <c r="AU49" s="225"/>
      <c r="AV49" s="225"/>
      <c r="AW49" s="225"/>
      <c r="AX49" s="225"/>
    </row>
    <row r="50" spans="1:71" ht="18" customHeight="1">
      <c r="A50" s="13"/>
      <c r="B50" s="13"/>
      <c r="C50" s="32"/>
      <c r="D50" s="33"/>
      <c r="E50" s="13"/>
      <c r="F50" s="34"/>
      <c r="G50" s="13"/>
      <c r="H50" s="34"/>
      <c r="I50" s="13"/>
      <c r="J50" s="13"/>
      <c r="K50" s="34"/>
      <c r="L50" s="35"/>
      <c r="M50" s="33"/>
      <c r="N50" s="13"/>
      <c r="O50" s="34"/>
      <c r="P50" s="13"/>
      <c r="Q50" s="13"/>
      <c r="R50" s="13"/>
      <c r="S50" s="13"/>
      <c r="T50" s="13"/>
      <c r="U50" s="32"/>
      <c r="V50" s="33"/>
      <c r="W50" s="13"/>
      <c r="X50" s="34"/>
      <c r="Y50" s="13"/>
      <c r="Z50" s="34"/>
      <c r="AA50" s="13"/>
      <c r="AB50" s="13"/>
      <c r="AC50" s="34"/>
      <c r="AD50" s="35"/>
      <c r="AE50" s="33"/>
      <c r="AF50" s="13"/>
      <c r="AG50" s="34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71" s="11" customFormat="1" ht="18" customHeight="1">
      <c r="A51" s="225"/>
      <c r="B51" s="225"/>
      <c r="C51" s="226">
        <v>1</v>
      </c>
      <c r="D51" s="226"/>
      <c r="E51" s="226">
        <v>2</v>
      </c>
      <c r="F51" s="226"/>
      <c r="G51" s="226">
        <v>3</v>
      </c>
      <c r="H51" s="226"/>
      <c r="J51" s="226">
        <v>4</v>
      </c>
      <c r="K51" s="226"/>
      <c r="L51" s="226">
        <v>5</v>
      </c>
      <c r="M51" s="226"/>
      <c r="N51" s="226">
        <v>6</v>
      </c>
      <c r="O51" s="226"/>
      <c r="P51" s="225"/>
      <c r="Q51" s="225"/>
      <c r="R51" s="43"/>
      <c r="S51" s="225"/>
      <c r="T51" s="225"/>
      <c r="U51" s="226">
        <v>1</v>
      </c>
      <c r="V51" s="226"/>
      <c r="W51" s="226">
        <v>2</v>
      </c>
      <c r="X51" s="226"/>
      <c r="Y51" s="226">
        <v>3</v>
      </c>
      <c r="Z51" s="226"/>
      <c r="AB51" s="226">
        <v>4</v>
      </c>
      <c r="AC51" s="226"/>
      <c r="AD51" s="226">
        <v>5</v>
      </c>
      <c r="AE51" s="226"/>
      <c r="AF51" s="226">
        <v>6</v>
      </c>
      <c r="AG51" s="226"/>
      <c r="AH51" s="225"/>
      <c r="AI51" s="225"/>
      <c r="AJ51" s="43"/>
      <c r="AK51" s="225"/>
      <c r="AL51" s="225"/>
      <c r="AM51" s="225"/>
      <c r="AN51" s="225"/>
      <c r="AO51" s="225"/>
      <c r="AP51" s="225"/>
      <c r="AQ51" s="225"/>
      <c r="AR51" s="225"/>
      <c r="AT51" s="225"/>
      <c r="AU51" s="225"/>
      <c r="AV51" s="225"/>
      <c r="AW51" s="225"/>
      <c r="AX51" s="225"/>
      <c r="AY51" s="225"/>
      <c r="AZ51" s="225"/>
      <c r="BA51" s="225"/>
      <c r="BB51" s="43"/>
    </row>
    <row r="52" spans="1:71" s="26" customFormat="1" ht="375" customHeight="1">
      <c r="A52" s="223"/>
      <c r="B52" s="224"/>
      <c r="C52" s="221" t="str">
        <f>IFERROR(VLOOKUP($D49&amp;C51,抽選結果!$B:$D,3,FALSE),"")</f>
        <v>カテット白沢サッカースクール ドイス</v>
      </c>
      <c r="D52" s="222"/>
      <c r="E52" s="221" t="str">
        <f>IFERROR(VLOOKUP($D49&amp;E51,抽選結果!$B:$D,3,FALSE),"")</f>
        <v>ＦＣバジェルボ那須烏山</v>
      </c>
      <c r="F52" s="222"/>
      <c r="G52" s="221" t="str">
        <f>IFERROR(VLOOKUP($D49&amp;G51,抽選結果!$B:$D,3,FALSE),"")</f>
        <v>ヴェルフェ矢板Ｕ－１２・ｖｅｒｔ</v>
      </c>
      <c r="H52" s="222"/>
      <c r="I52" s="36"/>
      <c r="J52" s="221" t="str">
        <f>IFERROR(VLOOKUP($D49&amp;J51,抽選結果!$B:$D,3,FALSE),"")</f>
        <v>ＦＣアリーバフトゥーロ</v>
      </c>
      <c r="K52" s="222"/>
      <c r="L52" s="221" t="str">
        <f>IFERROR(VLOOKUP($D49&amp;L51,抽選結果!$B:$D,3,FALSE),"")</f>
        <v>上三川サッカークラブ</v>
      </c>
      <c r="M52" s="222"/>
      <c r="N52" s="221" t="str">
        <f>IFERROR(VLOOKUP($D49&amp;N51,抽選結果!$B:$D,3,FALSE),"")</f>
        <v>ウエストフットコム</v>
      </c>
      <c r="O52" s="222"/>
      <c r="P52" s="228"/>
      <c r="Q52" s="223"/>
      <c r="R52" s="30"/>
      <c r="S52" s="223"/>
      <c r="T52" s="224"/>
      <c r="U52" s="221" t="str">
        <f>IFERROR(VLOOKUP($V49&amp;U51,抽選結果!$B:$D,3,FALSE),"")</f>
        <v>しおやＦＣヴィガウス</v>
      </c>
      <c r="V52" s="222"/>
      <c r="W52" s="221" t="str">
        <f>IFERROR(VLOOKUP($V49&amp;W51,抽選結果!$B:$D,3,FALSE),"")</f>
        <v>エスペランサＭＯＫＡ</v>
      </c>
      <c r="X52" s="222"/>
      <c r="Y52" s="221" t="str">
        <f>IFERROR(VLOOKUP($V49&amp;Y51,抽選結果!$B:$D,3,FALSE),"")</f>
        <v>坂西ジュニオール</v>
      </c>
      <c r="Z52" s="222"/>
      <c r="AA52" s="36"/>
      <c r="AB52" s="221" t="str">
        <f>IFERROR(VLOOKUP($V49&amp;AB51,抽選結果!$B:$D,3,FALSE),"")</f>
        <v>東那須野ＦＣフェニックス</v>
      </c>
      <c r="AC52" s="222"/>
      <c r="AD52" s="221" t="str">
        <f>IFERROR(VLOOKUP($V49&amp;AD51,抽選結果!$B:$D,3,FALSE),"")</f>
        <v>合戦場フットボールクラブ</v>
      </c>
      <c r="AE52" s="222"/>
      <c r="AF52" s="221" t="str">
        <f>IFERROR(VLOOKUP($V49&amp;AF51,抽選結果!$B:$D,3,FALSE),"")</f>
        <v>南河内サッカースポーツ少年団</v>
      </c>
      <c r="AG52" s="222"/>
      <c r="AH52" s="228"/>
      <c r="AI52" s="223"/>
      <c r="AJ52" s="30"/>
      <c r="AK52" s="223"/>
      <c r="AL52" s="223"/>
      <c r="AM52" s="223"/>
      <c r="AN52" s="223"/>
      <c r="AO52" s="223"/>
      <c r="AP52" s="223"/>
      <c r="AQ52" s="223"/>
      <c r="AR52" s="223"/>
      <c r="AS52" s="40"/>
      <c r="AT52" s="223"/>
      <c r="AU52" s="223"/>
      <c r="AV52" s="223"/>
      <c r="AW52" s="223"/>
      <c r="AX52" s="223"/>
      <c r="AY52" s="223"/>
      <c r="AZ52" s="223"/>
      <c r="BA52" s="223"/>
      <c r="BB52" s="30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</sheetData>
  <mergeCells count="542">
    <mergeCell ref="AN49:AQ49"/>
    <mergeCell ref="AU49:AX49"/>
    <mergeCell ref="T28:Y28"/>
    <mergeCell ref="AC28:AH28"/>
    <mergeCell ref="A1:BS1"/>
    <mergeCell ref="B3:AC3"/>
    <mergeCell ref="B5:P5"/>
    <mergeCell ref="T5:AH5"/>
    <mergeCell ref="AL5:AZ5"/>
    <mergeCell ref="BD5:BR5"/>
    <mergeCell ref="B6:P6"/>
    <mergeCell ref="T6:AH6"/>
    <mergeCell ref="AL6:AZ6"/>
    <mergeCell ref="BD6:BR6"/>
    <mergeCell ref="A9:B9"/>
    <mergeCell ref="C9:D9"/>
    <mergeCell ref="E9:F9"/>
    <mergeCell ref="G9:H9"/>
    <mergeCell ref="J9:K9"/>
    <mergeCell ref="L9:M9"/>
    <mergeCell ref="N9:O9"/>
    <mergeCell ref="P9:Q9"/>
    <mergeCell ref="AF9:AG9"/>
    <mergeCell ref="S9:T9"/>
    <mergeCell ref="B7:G7"/>
    <mergeCell ref="K7:P7"/>
    <mergeCell ref="BR9:BS9"/>
    <mergeCell ref="AT9:AU9"/>
    <mergeCell ref="AV9:AW9"/>
    <mergeCell ref="AX9:AY9"/>
    <mergeCell ref="AZ9:BA9"/>
    <mergeCell ref="BC9:BD9"/>
    <mergeCell ref="BE9:BF9"/>
    <mergeCell ref="U9:V9"/>
    <mergeCell ref="BI9:BJ9"/>
    <mergeCell ref="BL9:BM9"/>
    <mergeCell ref="BN9:BO9"/>
    <mergeCell ref="BP9:BQ9"/>
    <mergeCell ref="V7:Y7"/>
    <mergeCell ref="AC7:AF7"/>
    <mergeCell ref="AN7:AQ7"/>
    <mergeCell ref="AU7:AX7"/>
    <mergeCell ref="BF7:BI7"/>
    <mergeCell ref="BM7:BP7"/>
    <mergeCell ref="AH9:AI9"/>
    <mergeCell ref="AK9:AL9"/>
    <mergeCell ref="AM9:AN9"/>
    <mergeCell ref="AO9:AP9"/>
    <mergeCell ref="W9:X9"/>
    <mergeCell ref="Y9:Z9"/>
    <mergeCell ref="AB9:AC9"/>
    <mergeCell ref="AD9:AE9"/>
    <mergeCell ref="BG9:BH9"/>
    <mergeCell ref="A10:B10"/>
    <mergeCell ref="C10:D10"/>
    <mergeCell ref="E10:F10"/>
    <mergeCell ref="G10:H10"/>
    <mergeCell ref="J10:K10"/>
    <mergeCell ref="L10:M10"/>
    <mergeCell ref="N10:O10"/>
    <mergeCell ref="P10:Q10"/>
    <mergeCell ref="S10:T10"/>
    <mergeCell ref="U10:V10"/>
    <mergeCell ref="W10:X10"/>
    <mergeCell ref="Y10:Z10"/>
    <mergeCell ref="AB10:AC10"/>
    <mergeCell ref="AD10:AE10"/>
    <mergeCell ref="AF10:AG10"/>
    <mergeCell ref="AQ9:AR9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H10:AI10"/>
    <mergeCell ref="AK10:AL10"/>
    <mergeCell ref="AM10:AN10"/>
    <mergeCell ref="B13:P13"/>
    <mergeCell ref="T13:AH13"/>
    <mergeCell ref="AL13:AZ13"/>
    <mergeCell ref="BD13:BR13"/>
    <mergeCell ref="D14:G14"/>
    <mergeCell ref="K14:N14"/>
    <mergeCell ref="V14:Y14"/>
    <mergeCell ref="AC14:AF14"/>
    <mergeCell ref="AN14:AQ14"/>
    <mergeCell ref="AU14:AX14"/>
    <mergeCell ref="BF14:BI14"/>
    <mergeCell ref="BM14:BP14"/>
    <mergeCell ref="A16:B16"/>
    <mergeCell ref="C16:D16"/>
    <mergeCell ref="E16:F16"/>
    <mergeCell ref="G16:H16"/>
    <mergeCell ref="J16:K16"/>
    <mergeCell ref="L16:M16"/>
    <mergeCell ref="N16:O16"/>
    <mergeCell ref="P16:Q16"/>
    <mergeCell ref="AF16:AG16"/>
    <mergeCell ref="AH16:AI16"/>
    <mergeCell ref="AK16:AL16"/>
    <mergeCell ref="AM16:AN16"/>
    <mergeCell ref="AO16:AP16"/>
    <mergeCell ref="AQ16:AR16"/>
    <mergeCell ref="S16:T16"/>
    <mergeCell ref="U16:V16"/>
    <mergeCell ref="W16:X16"/>
    <mergeCell ref="Y16:Z16"/>
    <mergeCell ref="AB16:AC16"/>
    <mergeCell ref="AD16:AE16"/>
    <mergeCell ref="BG16:BH16"/>
    <mergeCell ref="BI16:BJ16"/>
    <mergeCell ref="BL16:BM16"/>
    <mergeCell ref="BN16:BO16"/>
    <mergeCell ref="BP16:BQ16"/>
    <mergeCell ref="BR16:BS16"/>
    <mergeCell ref="AT16:AU16"/>
    <mergeCell ref="AV16:AW16"/>
    <mergeCell ref="AX16:AY16"/>
    <mergeCell ref="AZ16:BA16"/>
    <mergeCell ref="BC16:BD16"/>
    <mergeCell ref="BE16:BF16"/>
    <mergeCell ref="N17:O17"/>
    <mergeCell ref="P17:Q17"/>
    <mergeCell ref="S17:T17"/>
    <mergeCell ref="U17:V17"/>
    <mergeCell ref="W17:X17"/>
    <mergeCell ref="Y17:Z17"/>
    <mergeCell ref="A17:B17"/>
    <mergeCell ref="C17:D17"/>
    <mergeCell ref="E17:F17"/>
    <mergeCell ref="G17:H17"/>
    <mergeCell ref="J17:K17"/>
    <mergeCell ref="L17:M17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AB17:AC17"/>
    <mergeCell ref="AD17:AE17"/>
    <mergeCell ref="AF17:AG17"/>
    <mergeCell ref="AH17:AI17"/>
    <mergeCell ref="AK17:AL17"/>
    <mergeCell ref="AM17:AN17"/>
    <mergeCell ref="BN23:BO23"/>
    <mergeCell ref="BP23:BQ23"/>
    <mergeCell ref="BR23:BS23"/>
    <mergeCell ref="AT23:AU23"/>
    <mergeCell ref="AV23:AW23"/>
    <mergeCell ref="AX23:AY23"/>
    <mergeCell ref="AZ23:BA23"/>
    <mergeCell ref="BI23:BJ23"/>
    <mergeCell ref="BL23:BM23"/>
    <mergeCell ref="BC23:BD23"/>
    <mergeCell ref="BE23:BF23"/>
    <mergeCell ref="BG23:BH23"/>
    <mergeCell ref="B20:P20"/>
    <mergeCell ref="T20:AH20"/>
    <mergeCell ref="AL20:AZ20"/>
    <mergeCell ref="BD20:BR20"/>
    <mergeCell ref="D21:G21"/>
    <mergeCell ref="K21:N21"/>
    <mergeCell ref="V21:Y21"/>
    <mergeCell ref="AC21:AF21"/>
    <mergeCell ref="AN21:AQ21"/>
    <mergeCell ref="AU21:AX21"/>
    <mergeCell ref="BF21:BI21"/>
    <mergeCell ref="BM21:BP21"/>
    <mergeCell ref="A23:B23"/>
    <mergeCell ref="C23:D23"/>
    <mergeCell ref="E23:F23"/>
    <mergeCell ref="G23:H23"/>
    <mergeCell ref="AF24:AG24"/>
    <mergeCell ref="AH24:AI24"/>
    <mergeCell ref="AK24:AL24"/>
    <mergeCell ref="AM24:AN24"/>
    <mergeCell ref="N24:O24"/>
    <mergeCell ref="P24:Q24"/>
    <mergeCell ref="S24:T24"/>
    <mergeCell ref="U24:V24"/>
    <mergeCell ref="W24:X24"/>
    <mergeCell ref="Y24:Z24"/>
    <mergeCell ref="J23:K23"/>
    <mergeCell ref="L23:M23"/>
    <mergeCell ref="N23:O23"/>
    <mergeCell ref="P23:Q23"/>
    <mergeCell ref="AF23:AG23"/>
    <mergeCell ref="AH23:AI23"/>
    <mergeCell ref="AK23:AL23"/>
    <mergeCell ref="AM23:AN23"/>
    <mergeCell ref="C24:D24"/>
    <mergeCell ref="E24:F24"/>
    <mergeCell ref="AO23:AP23"/>
    <mergeCell ref="AQ23:AR23"/>
    <mergeCell ref="S23:T23"/>
    <mergeCell ref="U23:V23"/>
    <mergeCell ref="W23:X23"/>
    <mergeCell ref="Y23:Z23"/>
    <mergeCell ref="AB23:AC23"/>
    <mergeCell ref="AD23:AE23"/>
    <mergeCell ref="BI30:BJ30"/>
    <mergeCell ref="BL30:BM30"/>
    <mergeCell ref="BC30:BD30"/>
    <mergeCell ref="BE30:BF30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AB24:AC24"/>
    <mergeCell ref="AD24:AE24"/>
    <mergeCell ref="A24:B24"/>
    <mergeCell ref="AB31:AC31"/>
    <mergeCell ref="AD31:AE31"/>
    <mergeCell ref="Y31:Z31"/>
    <mergeCell ref="AH30:AI30"/>
    <mergeCell ref="AK30:AL30"/>
    <mergeCell ref="B27:P27"/>
    <mergeCell ref="T27:AH27"/>
    <mergeCell ref="AL27:AZ27"/>
    <mergeCell ref="AF30:AG30"/>
    <mergeCell ref="S30:T30"/>
    <mergeCell ref="U30:V30"/>
    <mergeCell ref="W30:X30"/>
    <mergeCell ref="Y30:Z30"/>
    <mergeCell ref="AB30:AC30"/>
    <mergeCell ref="AD30:AE30"/>
    <mergeCell ref="AM30:AN30"/>
    <mergeCell ref="AO30:AP30"/>
    <mergeCell ref="AQ30:AR30"/>
    <mergeCell ref="D28:G28"/>
    <mergeCell ref="G24:H24"/>
    <mergeCell ref="BD27:BR27"/>
    <mergeCell ref="K28:N28"/>
    <mergeCell ref="AN28:AQ28"/>
    <mergeCell ref="AU28:AX28"/>
    <mergeCell ref="BF28:BI28"/>
    <mergeCell ref="BM28:BP28"/>
    <mergeCell ref="J24:K24"/>
    <mergeCell ref="L24:M24"/>
    <mergeCell ref="BN30:BO30"/>
    <mergeCell ref="BP30:BQ30"/>
    <mergeCell ref="BR30:BS30"/>
    <mergeCell ref="AT30:AU30"/>
    <mergeCell ref="AV30:AW30"/>
    <mergeCell ref="AX30:AY30"/>
    <mergeCell ref="AZ30:BA30"/>
    <mergeCell ref="L31:M31"/>
    <mergeCell ref="A30:B30"/>
    <mergeCell ref="C30:D30"/>
    <mergeCell ref="E30:F30"/>
    <mergeCell ref="G30:H30"/>
    <mergeCell ref="AH31:AI31"/>
    <mergeCell ref="AK31:AL31"/>
    <mergeCell ref="AM31:AN31"/>
    <mergeCell ref="N31:O31"/>
    <mergeCell ref="P31:Q31"/>
    <mergeCell ref="S31:T31"/>
    <mergeCell ref="U31:V31"/>
    <mergeCell ref="W31:X31"/>
    <mergeCell ref="J30:K30"/>
    <mergeCell ref="L30:M30"/>
    <mergeCell ref="N30:O30"/>
    <mergeCell ref="P30:Q30"/>
    <mergeCell ref="BP31:BQ31"/>
    <mergeCell ref="BR31:BS31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AT31:AU31"/>
    <mergeCell ref="AV31:AW31"/>
    <mergeCell ref="AX31:AY31"/>
    <mergeCell ref="AZ31:BA31"/>
    <mergeCell ref="AB51:AC51"/>
    <mergeCell ref="Y51:Z51"/>
    <mergeCell ref="W51:X51"/>
    <mergeCell ref="U51:V51"/>
    <mergeCell ref="S51:T51"/>
    <mergeCell ref="BG30:BH30"/>
    <mergeCell ref="AF31:AG31"/>
    <mergeCell ref="A52:B52"/>
    <mergeCell ref="C52:D52"/>
    <mergeCell ref="E52:F52"/>
    <mergeCell ref="G52:H52"/>
    <mergeCell ref="J52:K52"/>
    <mergeCell ref="L52:M52"/>
    <mergeCell ref="N52:O52"/>
    <mergeCell ref="P52:Q52"/>
    <mergeCell ref="A51:B51"/>
    <mergeCell ref="C51:D51"/>
    <mergeCell ref="E51:F51"/>
    <mergeCell ref="G51:H51"/>
    <mergeCell ref="A31:B31"/>
    <mergeCell ref="C31:D31"/>
    <mergeCell ref="E31:F31"/>
    <mergeCell ref="G31:H31"/>
    <mergeCell ref="J31:K31"/>
    <mergeCell ref="T33:AH33"/>
    <mergeCell ref="AL47:AZ47"/>
    <mergeCell ref="B33:P33"/>
    <mergeCell ref="AL33:AZ33"/>
    <mergeCell ref="BD33:BR33"/>
    <mergeCell ref="B34:P34"/>
    <mergeCell ref="D35:G35"/>
    <mergeCell ref="K35:N35"/>
    <mergeCell ref="A37:B37"/>
    <mergeCell ref="C37:D37"/>
    <mergeCell ref="AB37:AC37"/>
    <mergeCell ref="AD37:AE37"/>
    <mergeCell ref="BR38:BS38"/>
    <mergeCell ref="T40:AH40"/>
    <mergeCell ref="AL40:AZ40"/>
    <mergeCell ref="AZ44:BA44"/>
    <mergeCell ref="BD40:BR40"/>
    <mergeCell ref="B40:P40"/>
    <mergeCell ref="A38:B38"/>
    <mergeCell ref="C38:D38"/>
    <mergeCell ref="E38:F38"/>
    <mergeCell ref="G38:H38"/>
    <mergeCell ref="BF35:BI35"/>
    <mergeCell ref="S38:T38"/>
    <mergeCell ref="AD38:AE38"/>
    <mergeCell ref="AC35:AF35"/>
    <mergeCell ref="AT37:AU37"/>
    <mergeCell ref="BM35:BP35"/>
    <mergeCell ref="AK38:AL38"/>
    <mergeCell ref="AM38:AN38"/>
    <mergeCell ref="AO38:AP38"/>
    <mergeCell ref="AV38:AW38"/>
    <mergeCell ref="AX38:AY38"/>
    <mergeCell ref="AZ38:BA38"/>
    <mergeCell ref="BC38:BD38"/>
    <mergeCell ref="BE38:BF38"/>
    <mergeCell ref="BG38:BH38"/>
    <mergeCell ref="BN38:BO38"/>
    <mergeCell ref="BP38:BQ38"/>
    <mergeCell ref="BN37:BO37"/>
    <mergeCell ref="BP37:BQ37"/>
    <mergeCell ref="AN35:AQ35"/>
    <mergeCell ref="AU35:AX35"/>
    <mergeCell ref="AM37:AN37"/>
    <mergeCell ref="AZ37:BA37"/>
    <mergeCell ref="BC37:BD37"/>
    <mergeCell ref="BE37:BF37"/>
    <mergeCell ref="BG37:BH37"/>
    <mergeCell ref="D42:G42"/>
    <mergeCell ref="K42:N42"/>
    <mergeCell ref="V42:Y42"/>
    <mergeCell ref="AC42:AF42"/>
    <mergeCell ref="AN42:AQ42"/>
    <mergeCell ref="AU42:AX42"/>
    <mergeCell ref="BF42:BI42"/>
    <mergeCell ref="BM42:BP42"/>
    <mergeCell ref="J38:K38"/>
    <mergeCell ref="L38:M38"/>
    <mergeCell ref="N38:O38"/>
    <mergeCell ref="P38:Q38"/>
    <mergeCell ref="AH38:AI38"/>
    <mergeCell ref="AQ38:AR38"/>
    <mergeCell ref="AT38:AU38"/>
    <mergeCell ref="AF38:AG38"/>
    <mergeCell ref="AL41:AZ41"/>
    <mergeCell ref="BD41:BR41"/>
    <mergeCell ref="BI38:BJ38"/>
    <mergeCell ref="BL38:BM38"/>
    <mergeCell ref="U38:V38"/>
    <mergeCell ref="W38:X38"/>
    <mergeCell ref="Y38:Z38"/>
    <mergeCell ref="AB38:AC38"/>
    <mergeCell ref="BC44:BD44"/>
    <mergeCell ref="BE45:BF45"/>
    <mergeCell ref="BG45:BH45"/>
    <mergeCell ref="BI45:BJ45"/>
    <mergeCell ref="A44:B44"/>
    <mergeCell ref="C44:D44"/>
    <mergeCell ref="E44:F44"/>
    <mergeCell ref="G44:H44"/>
    <mergeCell ref="J44:K44"/>
    <mergeCell ref="L44:M44"/>
    <mergeCell ref="N44:O44"/>
    <mergeCell ref="P44:Q44"/>
    <mergeCell ref="S44:T44"/>
    <mergeCell ref="L45:M45"/>
    <mergeCell ref="N45:O45"/>
    <mergeCell ref="P45:Q45"/>
    <mergeCell ref="S45:T45"/>
    <mergeCell ref="AQ45:AR45"/>
    <mergeCell ref="AT45:AU45"/>
    <mergeCell ref="AV45:AW45"/>
    <mergeCell ref="AX45:AY45"/>
    <mergeCell ref="AB44:AC44"/>
    <mergeCell ref="AD44:AE44"/>
    <mergeCell ref="AF44:AG44"/>
    <mergeCell ref="AK44:AL44"/>
    <mergeCell ref="AM44:AN44"/>
    <mergeCell ref="AX44:AY44"/>
    <mergeCell ref="AO37:AP37"/>
    <mergeCell ref="AV37:AW37"/>
    <mergeCell ref="AX37:AY37"/>
    <mergeCell ref="AQ44:AR44"/>
    <mergeCell ref="AT44:AU44"/>
    <mergeCell ref="AV44:AW44"/>
    <mergeCell ref="BL45:BM45"/>
    <mergeCell ref="BN45:BO45"/>
    <mergeCell ref="BC45:BD45"/>
    <mergeCell ref="AZ45:BA45"/>
    <mergeCell ref="T34:AH34"/>
    <mergeCell ref="AL34:AZ34"/>
    <mergeCell ref="BD34:BR34"/>
    <mergeCell ref="V35:Y35"/>
    <mergeCell ref="BI37:BJ37"/>
    <mergeCell ref="BL37:BM37"/>
    <mergeCell ref="BR37:BS37"/>
    <mergeCell ref="BI44:BJ44"/>
    <mergeCell ref="BL44:BM44"/>
    <mergeCell ref="BN44:BO44"/>
    <mergeCell ref="BP44:BQ44"/>
    <mergeCell ref="BR44:BS44"/>
    <mergeCell ref="BE44:BF44"/>
    <mergeCell ref="BG44:BH44"/>
    <mergeCell ref="U44:V44"/>
    <mergeCell ref="W44:X44"/>
    <mergeCell ref="Y44:Z44"/>
    <mergeCell ref="AH44:AI44"/>
    <mergeCell ref="AK37:AL37"/>
    <mergeCell ref="AQ37:AR37"/>
    <mergeCell ref="J45:K45"/>
    <mergeCell ref="B47:P47"/>
    <mergeCell ref="V49:Y49"/>
    <mergeCell ref="AC49:AF49"/>
    <mergeCell ref="T47:AH47"/>
    <mergeCell ref="T48:AH48"/>
    <mergeCell ref="BP45:BQ45"/>
    <mergeCell ref="BR45:BS45"/>
    <mergeCell ref="Y37:Z37"/>
    <mergeCell ref="W37:X37"/>
    <mergeCell ref="U37:V37"/>
    <mergeCell ref="S37:T37"/>
    <mergeCell ref="AH37:AI37"/>
    <mergeCell ref="AF37:AG37"/>
    <mergeCell ref="W45:X45"/>
    <mergeCell ref="Y45:Z45"/>
    <mergeCell ref="AB45:AC45"/>
    <mergeCell ref="AD45:AE45"/>
    <mergeCell ref="AF45:AG45"/>
    <mergeCell ref="AH45:AI45"/>
    <mergeCell ref="AK45:AL45"/>
    <mergeCell ref="AM45:AN45"/>
    <mergeCell ref="AO45:AP45"/>
    <mergeCell ref="AO44:AP44"/>
    <mergeCell ref="AQ52:AR52"/>
    <mergeCell ref="AV52:AW52"/>
    <mergeCell ref="AX52:AY52"/>
    <mergeCell ref="AZ52:BA52"/>
    <mergeCell ref="J51:K51"/>
    <mergeCell ref="L51:M51"/>
    <mergeCell ref="N51:O51"/>
    <mergeCell ref="P51:Q51"/>
    <mergeCell ref="E37:F37"/>
    <mergeCell ref="G37:H37"/>
    <mergeCell ref="J37:K37"/>
    <mergeCell ref="L37:M37"/>
    <mergeCell ref="N37:O37"/>
    <mergeCell ref="P37:Q37"/>
    <mergeCell ref="U45:V45"/>
    <mergeCell ref="B41:P41"/>
    <mergeCell ref="T41:AH41"/>
    <mergeCell ref="B48:P48"/>
    <mergeCell ref="D49:G49"/>
    <mergeCell ref="K49:N49"/>
    <mergeCell ref="A45:B45"/>
    <mergeCell ref="C45:D45"/>
    <mergeCell ref="E45:F45"/>
    <mergeCell ref="G45:H45"/>
    <mergeCell ref="U52:V52"/>
    <mergeCell ref="S52:T52"/>
    <mergeCell ref="AT51:AU51"/>
    <mergeCell ref="AK51:AL51"/>
    <mergeCell ref="AH51:AI51"/>
    <mergeCell ref="AF51:AG51"/>
    <mergeCell ref="AD51:AE51"/>
    <mergeCell ref="AL48:AZ48"/>
    <mergeCell ref="AT52:AU52"/>
    <mergeCell ref="AK52:AL52"/>
    <mergeCell ref="AH52:AI52"/>
    <mergeCell ref="AF52:AG52"/>
    <mergeCell ref="AD52:AE52"/>
    <mergeCell ref="AB52:AC52"/>
    <mergeCell ref="Y52:Z52"/>
    <mergeCell ref="W52:X52"/>
    <mergeCell ref="AM51:AN51"/>
    <mergeCell ref="AO51:AP51"/>
    <mergeCell ref="AQ51:AR51"/>
    <mergeCell ref="AV51:AW51"/>
    <mergeCell ref="AX51:AY51"/>
    <mergeCell ref="AZ51:BA51"/>
    <mergeCell ref="AM52:AN52"/>
    <mergeCell ref="AO52:AP52"/>
  </mergeCells>
  <phoneticPr fontId="3"/>
  <printOptions horizontalCentered="1" verticalCentered="1"/>
  <pageMargins left="0.31496062992125984" right="0.43307086614173229" top="0.35433070866141736" bottom="0.19685039370078741" header="0" footer="0"/>
  <pageSetup paperSize="9" scale="39" orientation="portrait" horizontalDpi="4294967293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X67"/>
  <sheetViews>
    <sheetView view="pageBreakPreview" zoomScaleNormal="100" zoomScaleSheetLayoutView="100" workbookViewId="0"/>
  </sheetViews>
  <sheetFormatPr defaultRowHeight="13.5"/>
  <cols>
    <col min="1" max="24" width="5.625" customWidth="1"/>
  </cols>
  <sheetData>
    <row r="1" spans="1:24" ht="24.6" customHeight="1">
      <c r="A1" s="92" t="s">
        <v>642</v>
      </c>
      <c r="B1" s="92"/>
      <c r="C1" s="92"/>
      <c r="D1" s="92"/>
      <c r="E1" s="92"/>
      <c r="F1" s="92"/>
      <c r="H1" s="92"/>
      <c r="I1" s="92"/>
      <c r="K1" s="118"/>
      <c r="L1" s="118"/>
      <c r="O1" s="321" t="s">
        <v>681</v>
      </c>
      <c r="P1" s="321"/>
      <c r="Q1" s="321"/>
      <c r="R1" s="324" t="str">
        <f>U12選手権②!Z35</f>
        <v>g会場</v>
      </c>
      <c r="S1" s="324"/>
      <c r="T1" s="324"/>
      <c r="U1" s="324"/>
      <c r="V1" s="324"/>
      <c r="W1" s="324"/>
      <c r="X1" s="324"/>
    </row>
    <row r="2" spans="1:24" ht="20.100000000000001" customHeight="1">
      <c r="F2" s="323">
        <f>U12選手権②!E10</f>
        <v>44238</v>
      </c>
      <c r="G2" s="323"/>
      <c r="H2" s="323"/>
    </row>
    <row r="3" spans="1:24" ht="20.100000000000001" customHeight="1">
      <c r="K3" s="404" t="s">
        <v>682</v>
      </c>
      <c r="L3" s="405"/>
      <c r="M3" s="406"/>
      <c r="N3" s="93"/>
      <c r="Q3" s="2"/>
      <c r="R3" s="2"/>
      <c r="S3" s="2"/>
      <c r="T3" s="2"/>
    </row>
    <row r="4" spans="1:24" ht="20.100000000000001" customHeight="1">
      <c r="A4" s="1"/>
      <c r="B4" s="1"/>
      <c r="C4" s="1"/>
      <c r="D4" s="399" t="s">
        <v>538</v>
      </c>
      <c r="E4" s="400"/>
      <c r="F4" s="400"/>
      <c r="G4" s="401"/>
      <c r="H4" s="1"/>
      <c r="I4" s="1"/>
      <c r="J4" s="1"/>
      <c r="K4" s="1"/>
      <c r="L4" s="1"/>
      <c r="N4" s="1"/>
      <c r="O4" s="1"/>
      <c r="P4" s="85"/>
      <c r="Q4" s="399" t="s">
        <v>539</v>
      </c>
      <c r="R4" s="400"/>
      <c r="S4" s="400"/>
      <c r="T4" s="400"/>
      <c r="U4" s="401"/>
      <c r="V4" s="1"/>
      <c r="W4" s="1"/>
      <c r="X4" s="1"/>
    </row>
    <row r="5" spans="1:24" ht="20.100000000000001" customHeight="1">
      <c r="A5" s="1"/>
      <c r="B5" s="1"/>
      <c r="C5" s="1"/>
      <c r="D5" s="86"/>
      <c r="E5" s="1"/>
      <c r="F5" s="1"/>
      <c r="G5" s="85"/>
      <c r="H5" s="1"/>
      <c r="I5" s="1"/>
      <c r="J5" s="1"/>
      <c r="K5" s="1"/>
      <c r="L5" s="1"/>
      <c r="N5" s="1"/>
      <c r="O5" s="1"/>
      <c r="P5" s="89"/>
      <c r="Q5" s="86"/>
      <c r="R5" s="1"/>
      <c r="S5" s="1"/>
      <c r="T5" s="1"/>
      <c r="U5" s="89"/>
      <c r="V5" s="1"/>
      <c r="W5" s="1"/>
      <c r="X5" s="1"/>
    </row>
    <row r="6" spans="1:24" ht="20.100000000000001" customHeight="1">
      <c r="A6" s="1"/>
      <c r="B6" s="1"/>
      <c r="C6" s="1"/>
      <c r="D6" s="87"/>
      <c r="E6" s="1"/>
      <c r="F6" s="1"/>
      <c r="G6" s="399" t="s">
        <v>523</v>
      </c>
      <c r="H6" s="400"/>
      <c r="I6" s="401"/>
      <c r="J6" s="1"/>
      <c r="K6" s="1"/>
      <c r="L6" s="1"/>
      <c r="N6" s="85"/>
      <c r="O6" s="399" t="s">
        <v>532</v>
      </c>
      <c r="P6" s="400"/>
      <c r="Q6" s="401"/>
      <c r="R6" s="87"/>
      <c r="S6" s="1"/>
      <c r="T6" s="1"/>
      <c r="U6" s="399" t="s">
        <v>537</v>
      </c>
      <c r="V6" s="400"/>
      <c r="W6" s="401"/>
      <c r="X6" s="1"/>
    </row>
    <row r="7" spans="1:24" ht="20.100000000000001" customHeight="1">
      <c r="A7" s="1"/>
      <c r="B7" s="1"/>
      <c r="C7" s="1"/>
      <c r="D7" s="86"/>
      <c r="E7" s="1"/>
      <c r="F7" s="1"/>
      <c r="G7" s="86"/>
      <c r="H7" s="1"/>
      <c r="I7" s="85"/>
      <c r="J7" s="1"/>
      <c r="K7" s="1"/>
      <c r="L7" s="1"/>
      <c r="N7" s="85"/>
      <c r="O7" s="1"/>
      <c r="P7" s="1"/>
      <c r="Q7" s="1"/>
      <c r="R7" s="86"/>
      <c r="S7" s="1"/>
      <c r="T7" s="1"/>
      <c r="U7" s="86"/>
      <c r="V7" s="1"/>
      <c r="W7" s="85"/>
      <c r="X7" s="1"/>
    </row>
    <row r="8" spans="1:24" ht="20.100000000000001" customHeight="1">
      <c r="A8" s="1"/>
      <c r="B8" s="1"/>
      <c r="C8" s="318">
        <v>1</v>
      </c>
      <c r="D8" s="318"/>
      <c r="E8" s="1"/>
      <c r="F8" s="318">
        <v>2</v>
      </c>
      <c r="G8" s="318"/>
      <c r="H8" s="1"/>
      <c r="I8" s="318">
        <v>3</v>
      </c>
      <c r="J8" s="318"/>
      <c r="K8" s="1"/>
      <c r="L8" s="1"/>
      <c r="N8" s="318">
        <v>4</v>
      </c>
      <c r="O8" s="318"/>
      <c r="P8" s="1"/>
      <c r="Q8" s="318">
        <v>5</v>
      </c>
      <c r="R8" s="318"/>
      <c r="S8" s="1"/>
      <c r="T8" s="318">
        <v>6</v>
      </c>
      <c r="U8" s="318"/>
      <c r="V8" s="1"/>
      <c r="W8" s="318">
        <v>7</v>
      </c>
      <c r="X8" s="318"/>
    </row>
    <row r="9" spans="1:24" ht="20.100000000000001" customHeight="1">
      <c r="A9" s="1"/>
      <c r="B9" s="122"/>
      <c r="C9" s="402" t="str">
        <f>U12選手権②!X59</f>
        <v>NN1位</v>
      </c>
      <c r="D9" s="402"/>
      <c r="E9" s="84"/>
      <c r="F9" s="402" t="str">
        <f>U12選手権②!X55</f>
        <v>OO1位</v>
      </c>
      <c r="G9" s="402"/>
      <c r="H9" s="84"/>
      <c r="I9" s="402" t="str">
        <f>U12選手権②!X51</f>
        <v>PP1位</v>
      </c>
      <c r="J9" s="402"/>
      <c r="K9" s="84"/>
      <c r="L9" s="84"/>
      <c r="N9" s="402" t="str">
        <f>U12選手権②!X47</f>
        <v>QQ1位</v>
      </c>
      <c r="O9" s="402"/>
      <c r="P9" s="84"/>
      <c r="Q9" s="402" t="str">
        <f>U12選手権②!X43</f>
        <v>RR1位</v>
      </c>
      <c r="R9" s="402"/>
      <c r="S9" s="84"/>
      <c r="T9" s="402" t="str">
        <f>U12選手権②!X39</f>
        <v>SS1位</v>
      </c>
      <c r="U9" s="402"/>
      <c r="V9" s="84"/>
      <c r="W9" s="402" t="str">
        <f>U12選手権②!X35</f>
        <v>TT1位</v>
      </c>
      <c r="X9" s="402"/>
    </row>
    <row r="10" spans="1:24" ht="20.100000000000001" customHeight="1">
      <c r="A10" s="1"/>
      <c r="B10" s="122"/>
      <c r="C10" s="402"/>
      <c r="D10" s="402"/>
      <c r="E10" s="84"/>
      <c r="F10" s="402"/>
      <c r="G10" s="402"/>
      <c r="H10" s="84"/>
      <c r="I10" s="402"/>
      <c r="J10" s="402"/>
      <c r="K10" s="84"/>
      <c r="L10" s="84"/>
      <c r="N10" s="402"/>
      <c r="O10" s="402"/>
      <c r="P10" s="84"/>
      <c r="Q10" s="402"/>
      <c r="R10" s="402"/>
      <c r="S10" s="84"/>
      <c r="T10" s="402"/>
      <c r="U10" s="402"/>
      <c r="V10" s="84"/>
      <c r="W10" s="402"/>
      <c r="X10" s="402"/>
    </row>
    <row r="11" spans="1:24" ht="20.100000000000001" customHeight="1">
      <c r="A11" s="1"/>
      <c r="B11" s="122"/>
      <c r="C11" s="402"/>
      <c r="D11" s="402"/>
      <c r="E11" s="84"/>
      <c r="F11" s="402"/>
      <c r="G11" s="402"/>
      <c r="H11" s="84"/>
      <c r="I11" s="402"/>
      <c r="J11" s="402"/>
      <c r="K11" s="84"/>
      <c r="L11" s="84"/>
      <c r="N11" s="402"/>
      <c r="O11" s="402"/>
      <c r="P11" s="84"/>
      <c r="Q11" s="402"/>
      <c r="R11" s="402"/>
      <c r="S11" s="84"/>
      <c r="T11" s="402"/>
      <c r="U11" s="402"/>
      <c r="V11" s="84"/>
      <c r="W11" s="402"/>
      <c r="X11" s="402"/>
    </row>
    <row r="12" spans="1:24" ht="20.100000000000001" customHeight="1">
      <c r="A12" s="1"/>
      <c r="B12" s="122"/>
      <c r="C12" s="402"/>
      <c r="D12" s="402"/>
      <c r="E12" s="84"/>
      <c r="F12" s="402"/>
      <c r="G12" s="402"/>
      <c r="H12" s="84"/>
      <c r="I12" s="402"/>
      <c r="J12" s="402"/>
      <c r="K12" s="84"/>
      <c r="L12" s="84"/>
      <c r="N12" s="402"/>
      <c r="O12" s="402"/>
      <c r="P12" s="84"/>
      <c r="Q12" s="402"/>
      <c r="R12" s="402"/>
      <c r="S12" s="84"/>
      <c r="T12" s="402"/>
      <c r="U12" s="402"/>
      <c r="V12" s="84"/>
      <c r="W12" s="402"/>
      <c r="X12" s="402"/>
    </row>
    <row r="13" spans="1:24" ht="20.100000000000001" customHeight="1">
      <c r="A13" s="1"/>
      <c r="B13" s="122"/>
      <c r="C13" s="402"/>
      <c r="D13" s="402"/>
      <c r="E13" s="84"/>
      <c r="F13" s="402"/>
      <c r="G13" s="402"/>
      <c r="H13" s="84"/>
      <c r="I13" s="402"/>
      <c r="J13" s="402"/>
      <c r="K13" s="84"/>
      <c r="L13" s="84"/>
      <c r="N13" s="402"/>
      <c r="O13" s="402"/>
      <c r="P13" s="84"/>
      <c r="Q13" s="402"/>
      <c r="R13" s="402"/>
      <c r="S13" s="84"/>
      <c r="T13" s="402"/>
      <c r="U13" s="402"/>
      <c r="V13" s="84"/>
      <c r="W13" s="402"/>
      <c r="X13" s="402"/>
    </row>
    <row r="14" spans="1:24" ht="20.100000000000001" customHeight="1">
      <c r="A14" s="1"/>
      <c r="B14" s="122"/>
      <c r="C14" s="402"/>
      <c r="D14" s="402"/>
      <c r="E14" s="84"/>
      <c r="F14" s="402"/>
      <c r="G14" s="402"/>
      <c r="H14" s="84"/>
      <c r="I14" s="402"/>
      <c r="J14" s="402"/>
      <c r="K14" s="84"/>
      <c r="L14" s="84"/>
      <c r="N14" s="402"/>
      <c r="O14" s="402"/>
      <c r="P14" s="84"/>
      <c r="Q14" s="402"/>
      <c r="R14" s="402"/>
      <c r="S14" s="84"/>
      <c r="T14" s="402"/>
      <c r="U14" s="402"/>
      <c r="V14" s="84"/>
      <c r="W14" s="402"/>
      <c r="X14" s="402"/>
    </row>
    <row r="15" spans="1:24" ht="20.100000000000001" customHeight="1">
      <c r="A15" s="1"/>
      <c r="B15" s="122"/>
      <c r="C15" s="402"/>
      <c r="D15" s="402"/>
      <c r="E15" s="84"/>
      <c r="F15" s="402"/>
      <c r="G15" s="402"/>
      <c r="H15" s="84"/>
      <c r="I15" s="402"/>
      <c r="J15" s="402"/>
      <c r="K15" s="84"/>
      <c r="L15" s="84"/>
      <c r="N15" s="402"/>
      <c r="O15" s="402"/>
      <c r="P15" s="84"/>
      <c r="Q15" s="402"/>
      <c r="R15" s="402"/>
      <c r="S15" s="84"/>
      <c r="T15" s="402"/>
      <c r="U15" s="402"/>
      <c r="V15" s="84"/>
      <c r="W15" s="402"/>
      <c r="X15" s="402"/>
    </row>
    <row r="16" spans="1:24" ht="20.100000000000001" customHeight="1">
      <c r="A16" s="1"/>
      <c r="B16" s="122"/>
      <c r="C16" s="402"/>
      <c r="D16" s="402"/>
      <c r="E16" s="84"/>
      <c r="F16" s="402"/>
      <c r="G16" s="402"/>
      <c r="H16" s="84"/>
      <c r="I16" s="402"/>
      <c r="J16" s="402"/>
      <c r="K16" s="84"/>
      <c r="L16" s="84"/>
      <c r="N16" s="402"/>
      <c r="O16" s="402"/>
      <c r="P16" s="84"/>
      <c r="Q16" s="402"/>
      <c r="R16" s="402"/>
      <c r="S16" s="84"/>
      <c r="T16" s="402"/>
      <c r="U16" s="402"/>
      <c r="V16" s="84"/>
      <c r="W16" s="402"/>
      <c r="X16" s="402"/>
    </row>
    <row r="17" spans="1:24" ht="20.100000000000001" customHeight="1">
      <c r="A17" s="1"/>
      <c r="B17" s="122"/>
      <c r="C17" s="402"/>
      <c r="D17" s="402"/>
      <c r="E17" s="84"/>
      <c r="F17" s="402"/>
      <c r="G17" s="402"/>
      <c r="H17" s="84"/>
      <c r="I17" s="402"/>
      <c r="J17" s="402"/>
      <c r="K17" s="84"/>
      <c r="L17" s="84"/>
      <c r="N17" s="402"/>
      <c r="O17" s="402"/>
      <c r="P17" s="84"/>
      <c r="Q17" s="402"/>
      <c r="R17" s="402"/>
      <c r="S17" s="84"/>
      <c r="T17" s="402"/>
      <c r="U17" s="402"/>
      <c r="V17" s="84"/>
      <c r="W17" s="402"/>
      <c r="X17" s="402"/>
    </row>
    <row r="18" spans="1:24" ht="20.100000000000001" customHeight="1">
      <c r="A18" s="1"/>
      <c r="B18" s="122"/>
      <c r="C18" s="402"/>
      <c r="D18" s="402"/>
      <c r="E18" s="84"/>
      <c r="F18" s="402"/>
      <c r="G18" s="402"/>
      <c r="H18" s="84"/>
      <c r="I18" s="402"/>
      <c r="J18" s="402"/>
      <c r="K18" s="84"/>
      <c r="L18" s="84"/>
      <c r="N18" s="402"/>
      <c r="O18" s="402"/>
      <c r="P18" s="84"/>
      <c r="Q18" s="402"/>
      <c r="R18" s="402"/>
      <c r="S18" s="84"/>
      <c r="T18" s="402"/>
      <c r="U18" s="402"/>
      <c r="V18" s="84"/>
      <c r="W18" s="402"/>
      <c r="X18" s="402"/>
    </row>
    <row r="19" spans="1:24" ht="20.100000000000001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97" t="s">
        <v>645</v>
      </c>
      <c r="U19" s="397"/>
      <c r="V19" s="397"/>
      <c r="W19" s="397"/>
      <c r="X19" s="129" t="s">
        <v>646</v>
      </c>
    </row>
    <row r="20" spans="1:24" ht="20.100000000000001" customHeight="1">
      <c r="A20" s="318"/>
      <c r="B20" s="318" t="s">
        <v>647</v>
      </c>
      <c r="C20" s="398">
        <v>0.39583333333333331</v>
      </c>
      <c r="D20" s="398"/>
      <c r="E20" s="225" t="str">
        <f>F9</f>
        <v>OO1位</v>
      </c>
      <c r="F20" s="225"/>
      <c r="G20" s="225"/>
      <c r="H20" s="225"/>
      <c r="I20" s="396">
        <f>K20+K21</f>
        <v>0</v>
      </c>
      <c r="J20" s="395" t="s">
        <v>648</v>
      </c>
      <c r="K20" s="12">
        <v>0</v>
      </c>
      <c r="L20" s="45" t="s">
        <v>649</v>
      </c>
      <c r="M20" s="12">
        <v>0</v>
      </c>
      <c r="N20" s="395" t="s">
        <v>650</v>
      </c>
      <c r="O20" s="396">
        <f>M20+M21</f>
        <v>0</v>
      </c>
      <c r="P20" s="225" t="str">
        <f>I9</f>
        <v>PP1位</v>
      </c>
      <c r="Q20" s="225"/>
      <c r="R20" s="225"/>
      <c r="S20" s="225"/>
      <c r="T20" s="394" t="s">
        <v>651</v>
      </c>
      <c r="U20" s="397"/>
      <c r="V20" s="397"/>
      <c r="W20" s="397"/>
      <c r="X20" s="403">
        <v>6</v>
      </c>
    </row>
    <row r="21" spans="1:24" ht="20.100000000000001" customHeight="1">
      <c r="A21" s="318"/>
      <c r="B21" s="318"/>
      <c r="C21" s="398"/>
      <c r="D21" s="398"/>
      <c r="E21" s="225"/>
      <c r="F21" s="225"/>
      <c r="G21" s="225"/>
      <c r="H21" s="225"/>
      <c r="I21" s="396"/>
      <c r="J21" s="395"/>
      <c r="K21" s="12">
        <v>0</v>
      </c>
      <c r="L21" s="45" t="s">
        <v>649</v>
      </c>
      <c r="M21" s="12">
        <v>0</v>
      </c>
      <c r="N21" s="395"/>
      <c r="O21" s="396"/>
      <c r="P21" s="225"/>
      <c r="Q21" s="225"/>
      <c r="R21" s="225"/>
      <c r="S21" s="225"/>
      <c r="T21" s="397"/>
      <c r="U21" s="397"/>
      <c r="V21" s="397"/>
      <c r="W21" s="397"/>
      <c r="X21" s="403"/>
    </row>
    <row r="22" spans="1:24" ht="20.100000000000001" customHeight="1">
      <c r="A22" s="1"/>
      <c r="B22" s="44"/>
      <c r="C22" s="44"/>
      <c r="D22" s="44"/>
      <c r="E22" s="43"/>
      <c r="F22" s="43"/>
      <c r="G22" s="43"/>
      <c r="H22" s="43"/>
      <c r="I22" s="80"/>
      <c r="J22" s="81"/>
      <c r="K22" s="80"/>
      <c r="L22" s="82"/>
      <c r="M22" s="80"/>
      <c r="N22" s="81"/>
      <c r="O22" s="80"/>
      <c r="P22" s="43"/>
      <c r="Q22" s="43"/>
      <c r="R22" s="43"/>
      <c r="S22" s="43"/>
      <c r="T22" s="129"/>
      <c r="U22" s="129"/>
      <c r="V22" s="129"/>
      <c r="W22" s="129"/>
      <c r="X22" s="72"/>
    </row>
    <row r="23" spans="1:24" ht="20.100000000000001" customHeight="1">
      <c r="A23" s="318"/>
      <c r="B23" s="318" t="s">
        <v>532</v>
      </c>
      <c r="C23" s="398">
        <v>0.43055555555555558</v>
      </c>
      <c r="D23" s="398"/>
      <c r="E23" s="225" t="str">
        <f>N9</f>
        <v>QQ1位</v>
      </c>
      <c r="F23" s="225"/>
      <c r="G23" s="225"/>
      <c r="H23" s="225"/>
      <c r="I23" s="396">
        <f>K23+K24</f>
        <v>0</v>
      </c>
      <c r="J23" s="395" t="s">
        <v>648</v>
      </c>
      <c r="K23" s="12">
        <v>0</v>
      </c>
      <c r="L23" s="45" t="s">
        <v>649</v>
      </c>
      <c r="M23" s="12">
        <v>0</v>
      </c>
      <c r="N23" s="395" t="s">
        <v>650</v>
      </c>
      <c r="O23" s="396">
        <f>M23+M24</f>
        <v>0</v>
      </c>
      <c r="P23" s="225" t="str">
        <f>Q9</f>
        <v>RR1位</v>
      </c>
      <c r="Q23" s="225"/>
      <c r="R23" s="225"/>
      <c r="S23" s="225"/>
      <c r="T23" s="394" t="s">
        <v>652</v>
      </c>
      <c r="U23" s="397"/>
      <c r="V23" s="397"/>
      <c r="W23" s="397"/>
      <c r="X23" s="403">
        <v>2</v>
      </c>
    </row>
    <row r="24" spans="1:24" ht="20.100000000000001" customHeight="1">
      <c r="A24" s="318"/>
      <c r="B24" s="318"/>
      <c r="C24" s="398"/>
      <c r="D24" s="398"/>
      <c r="E24" s="225"/>
      <c r="F24" s="225"/>
      <c r="G24" s="225"/>
      <c r="H24" s="225"/>
      <c r="I24" s="396"/>
      <c r="J24" s="395"/>
      <c r="K24" s="12">
        <v>0</v>
      </c>
      <c r="L24" s="45" t="s">
        <v>649</v>
      </c>
      <c r="M24" s="12">
        <v>0</v>
      </c>
      <c r="N24" s="395"/>
      <c r="O24" s="396"/>
      <c r="P24" s="225"/>
      <c r="Q24" s="225"/>
      <c r="R24" s="225"/>
      <c r="S24" s="225"/>
      <c r="T24" s="397"/>
      <c r="U24" s="397"/>
      <c r="V24" s="397"/>
      <c r="W24" s="397"/>
      <c r="X24" s="403"/>
    </row>
    <row r="25" spans="1:24" ht="20.100000000000001" customHeight="1">
      <c r="A25" s="1"/>
      <c r="B25" s="44"/>
      <c r="C25" s="44"/>
      <c r="D25" s="44"/>
      <c r="E25" s="43"/>
      <c r="F25" s="43"/>
      <c r="G25" s="43"/>
      <c r="H25" s="43"/>
      <c r="I25" s="80"/>
      <c r="J25" s="81"/>
      <c r="K25" s="80"/>
      <c r="L25" s="82"/>
      <c r="M25" s="80"/>
      <c r="N25" s="81"/>
      <c r="O25" s="80"/>
      <c r="P25" s="43"/>
      <c r="Q25" s="43"/>
      <c r="R25" s="43"/>
      <c r="S25" s="43"/>
      <c r="T25" s="129"/>
      <c r="U25" s="129"/>
      <c r="V25" s="129"/>
      <c r="W25" s="129"/>
      <c r="X25" s="72"/>
    </row>
    <row r="26" spans="1:24" ht="20.100000000000001" customHeight="1">
      <c r="A26" s="318"/>
      <c r="B26" s="318" t="s">
        <v>537</v>
      </c>
      <c r="C26" s="398">
        <v>0.46527777777777773</v>
      </c>
      <c r="D26" s="398"/>
      <c r="E26" s="225" t="str">
        <f>T9</f>
        <v>SS1位</v>
      </c>
      <c r="F26" s="225"/>
      <c r="G26" s="225"/>
      <c r="H26" s="225"/>
      <c r="I26" s="396">
        <f>K26+K27</f>
        <v>0</v>
      </c>
      <c r="J26" s="395" t="s">
        <v>648</v>
      </c>
      <c r="K26" s="12">
        <v>0</v>
      </c>
      <c r="L26" s="45" t="s">
        <v>649</v>
      </c>
      <c r="M26" s="12">
        <v>0</v>
      </c>
      <c r="N26" s="395" t="s">
        <v>650</v>
      </c>
      <c r="O26" s="396">
        <f>M26+M27</f>
        <v>0</v>
      </c>
      <c r="P26" s="225" t="str">
        <f>W9</f>
        <v>TT1位</v>
      </c>
      <c r="Q26" s="225"/>
      <c r="R26" s="225"/>
      <c r="S26" s="225"/>
      <c r="T26" s="394" t="s">
        <v>653</v>
      </c>
      <c r="U26" s="394"/>
      <c r="V26" s="394"/>
      <c r="W26" s="394"/>
      <c r="X26" s="403">
        <v>4</v>
      </c>
    </row>
    <row r="27" spans="1:24" ht="20.100000000000001" customHeight="1">
      <c r="A27" s="318"/>
      <c r="B27" s="318"/>
      <c r="C27" s="398"/>
      <c r="D27" s="398"/>
      <c r="E27" s="225"/>
      <c r="F27" s="225"/>
      <c r="G27" s="225"/>
      <c r="H27" s="225"/>
      <c r="I27" s="396"/>
      <c r="J27" s="395"/>
      <c r="K27" s="12">
        <v>0</v>
      </c>
      <c r="L27" s="45" t="s">
        <v>649</v>
      </c>
      <c r="M27" s="12">
        <v>0</v>
      </c>
      <c r="N27" s="395"/>
      <c r="O27" s="396"/>
      <c r="P27" s="225"/>
      <c r="Q27" s="225"/>
      <c r="R27" s="225"/>
      <c r="S27" s="225"/>
      <c r="T27" s="394"/>
      <c r="U27" s="394"/>
      <c r="V27" s="394"/>
      <c r="W27" s="394"/>
      <c r="X27" s="403"/>
    </row>
    <row r="28" spans="1:24" ht="20.100000000000001" customHeight="1">
      <c r="A28" s="1"/>
      <c r="B28" s="44"/>
      <c r="C28" s="44"/>
      <c r="D28" s="44"/>
      <c r="E28" s="43"/>
      <c r="F28" s="43"/>
      <c r="G28" s="43"/>
      <c r="H28" s="43"/>
      <c r="I28" s="80"/>
      <c r="J28" s="81"/>
      <c r="K28" s="80"/>
      <c r="L28" s="82"/>
      <c r="M28" s="80"/>
      <c r="N28" s="81"/>
      <c r="O28" s="80"/>
      <c r="P28" s="43"/>
      <c r="Q28" s="43"/>
      <c r="R28" s="43"/>
      <c r="S28" s="43"/>
      <c r="T28" s="129"/>
      <c r="U28" s="129"/>
      <c r="V28" s="129"/>
      <c r="W28" s="129"/>
      <c r="X28" s="72"/>
    </row>
    <row r="29" spans="1:24" ht="20.100000000000001" customHeight="1">
      <c r="A29" s="318"/>
      <c r="B29" s="318" t="s">
        <v>538</v>
      </c>
      <c r="C29" s="398">
        <v>0.5</v>
      </c>
      <c r="D29" s="398"/>
      <c r="E29" s="225" t="str">
        <f>C9</f>
        <v>NN1位</v>
      </c>
      <c r="F29" s="225"/>
      <c r="G29" s="225"/>
      <c r="H29" s="225"/>
      <c r="I29" s="396">
        <f>K29+K30</f>
        <v>0</v>
      </c>
      <c r="J29" s="395" t="s">
        <v>648</v>
      </c>
      <c r="K29" s="12">
        <v>0</v>
      </c>
      <c r="L29" s="45" t="s">
        <v>649</v>
      </c>
      <c r="M29" s="12">
        <v>0</v>
      </c>
      <c r="N29" s="395" t="s">
        <v>650</v>
      </c>
      <c r="O29" s="396">
        <f>M29+M30</f>
        <v>0</v>
      </c>
      <c r="P29" s="225" t="s">
        <v>654</v>
      </c>
      <c r="Q29" s="225"/>
      <c r="R29" s="225"/>
      <c r="S29" s="225"/>
      <c r="T29" s="394" t="s">
        <v>655</v>
      </c>
      <c r="U29" s="394"/>
      <c r="V29" s="394"/>
      <c r="W29" s="394"/>
      <c r="X29" s="403">
        <v>5</v>
      </c>
    </row>
    <row r="30" spans="1:24" ht="20.100000000000001" customHeight="1">
      <c r="A30" s="318"/>
      <c r="B30" s="318"/>
      <c r="C30" s="398"/>
      <c r="D30" s="398"/>
      <c r="E30" s="225"/>
      <c r="F30" s="225"/>
      <c r="G30" s="225"/>
      <c r="H30" s="225"/>
      <c r="I30" s="396"/>
      <c r="J30" s="395"/>
      <c r="K30" s="12">
        <v>0</v>
      </c>
      <c r="L30" s="45" t="s">
        <v>649</v>
      </c>
      <c r="M30" s="12">
        <v>0</v>
      </c>
      <c r="N30" s="395"/>
      <c r="O30" s="396"/>
      <c r="P30" s="225"/>
      <c r="Q30" s="225"/>
      <c r="R30" s="225"/>
      <c r="S30" s="225"/>
      <c r="T30" s="394"/>
      <c r="U30" s="394"/>
      <c r="V30" s="394"/>
      <c r="W30" s="394"/>
      <c r="X30" s="403"/>
    </row>
    <row r="31" spans="1:24" ht="20.100000000000001" customHeight="1">
      <c r="A31" s="1"/>
      <c r="B31" s="1"/>
      <c r="C31" s="44"/>
      <c r="D31" s="44"/>
      <c r="E31" s="44"/>
      <c r="F31" s="44"/>
      <c r="G31" s="44"/>
      <c r="H31" s="44"/>
      <c r="I31" s="79"/>
      <c r="J31" s="1"/>
      <c r="K31" s="79"/>
      <c r="L31" s="1"/>
      <c r="M31" s="79"/>
      <c r="N31" s="1"/>
      <c r="O31" s="79"/>
      <c r="P31" s="44"/>
      <c r="Q31" s="44"/>
      <c r="R31" s="44"/>
      <c r="S31" s="44"/>
      <c r="T31" s="129"/>
      <c r="U31" s="129"/>
      <c r="V31" s="129"/>
      <c r="W31" s="129"/>
      <c r="X31" s="72"/>
    </row>
    <row r="32" spans="1:24" ht="20.100000000000001" customHeight="1">
      <c r="A32" s="318"/>
      <c r="B32" s="318" t="s">
        <v>539</v>
      </c>
      <c r="C32" s="398">
        <v>0.53472222222222221</v>
      </c>
      <c r="D32" s="398"/>
      <c r="E32" s="318" t="s">
        <v>656</v>
      </c>
      <c r="F32" s="318"/>
      <c r="G32" s="318"/>
      <c r="H32" s="318"/>
      <c r="I32" s="396">
        <f>K32+K33</f>
        <v>0</v>
      </c>
      <c r="J32" s="395" t="s">
        <v>648</v>
      </c>
      <c r="K32" s="12">
        <v>0</v>
      </c>
      <c r="L32" s="45" t="s">
        <v>649</v>
      </c>
      <c r="M32" s="12">
        <v>0</v>
      </c>
      <c r="N32" s="395" t="s">
        <v>650</v>
      </c>
      <c r="O32" s="396">
        <f>M32+M33</f>
        <v>0</v>
      </c>
      <c r="P32" s="318" t="s">
        <v>657</v>
      </c>
      <c r="Q32" s="318"/>
      <c r="R32" s="318"/>
      <c r="S32" s="318"/>
      <c r="T32" s="394" t="s">
        <v>658</v>
      </c>
      <c r="U32" s="394"/>
      <c r="V32" s="394"/>
      <c r="W32" s="394"/>
      <c r="X32" s="403">
        <v>1</v>
      </c>
    </row>
    <row r="33" spans="1:24" ht="20.100000000000001" customHeight="1">
      <c r="A33" s="318"/>
      <c r="B33" s="318"/>
      <c r="C33" s="398"/>
      <c r="D33" s="398"/>
      <c r="E33" s="318"/>
      <c r="F33" s="318"/>
      <c r="G33" s="318"/>
      <c r="H33" s="318"/>
      <c r="I33" s="396"/>
      <c r="J33" s="395"/>
      <c r="K33" s="12">
        <v>0</v>
      </c>
      <c r="L33" s="45" t="s">
        <v>649</v>
      </c>
      <c r="M33" s="12">
        <v>0</v>
      </c>
      <c r="N33" s="395"/>
      <c r="O33" s="396"/>
      <c r="P33" s="318"/>
      <c r="Q33" s="318"/>
      <c r="R33" s="318"/>
      <c r="S33" s="318"/>
      <c r="T33" s="394"/>
      <c r="U33" s="394"/>
      <c r="V33" s="394"/>
      <c r="W33" s="394"/>
      <c r="X33" s="403"/>
    </row>
    <row r="34" spans="1:24" ht="20.100000000000001" customHeight="1">
      <c r="A34" s="44"/>
      <c r="B34" s="44"/>
      <c r="C34" s="123"/>
      <c r="D34" s="123"/>
      <c r="E34" s="44"/>
      <c r="F34" s="44"/>
      <c r="G34" s="44"/>
      <c r="H34" s="44"/>
      <c r="I34" s="12"/>
      <c r="J34" s="91"/>
      <c r="K34" s="12"/>
      <c r="L34" s="45"/>
      <c r="M34" s="12"/>
      <c r="N34" s="91"/>
      <c r="O34" s="12"/>
      <c r="P34" s="44"/>
      <c r="Q34" s="44"/>
      <c r="R34" s="44"/>
      <c r="S34" s="44"/>
      <c r="T34" s="72"/>
      <c r="U34" s="72"/>
      <c r="V34" s="72"/>
      <c r="W34" s="72"/>
      <c r="X34" s="52"/>
    </row>
    <row r="35" spans="1:24" ht="24.6" customHeight="1">
      <c r="A35" s="92" t="s">
        <v>642</v>
      </c>
      <c r="B35" s="92"/>
      <c r="C35" s="92"/>
      <c r="D35" s="92"/>
      <c r="E35" s="92"/>
      <c r="F35" s="92"/>
      <c r="H35" s="92"/>
      <c r="I35" s="92"/>
      <c r="K35" s="118"/>
      <c r="L35" s="118"/>
      <c r="O35" s="321" t="s">
        <v>683</v>
      </c>
      <c r="P35" s="321"/>
      <c r="Q35" s="321"/>
      <c r="R35" s="324" t="str">
        <f>U12選手権②!Z11</f>
        <v>h会場</v>
      </c>
      <c r="S35" s="324"/>
      <c r="T35" s="324"/>
      <c r="U35" s="324"/>
      <c r="V35" s="324"/>
      <c r="W35" s="324"/>
      <c r="X35" s="324"/>
    </row>
    <row r="36" spans="1:24" ht="20.100000000000001" customHeight="1">
      <c r="F36" s="323">
        <f>F2</f>
        <v>44238</v>
      </c>
      <c r="G36" s="323"/>
      <c r="H36" s="323"/>
    </row>
    <row r="37" spans="1:24" ht="20.100000000000001" customHeight="1">
      <c r="F37" s="2"/>
      <c r="G37" s="2"/>
      <c r="K37" s="404" t="s">
        <v>684</v>
      </c>
      <c r="L37" s="405"/>
      <c r="M37" s="406"/>
      <c r="N37" s="93"/>
      <c r="O37" s="93"/>
      <c r="R37" s="2"/>
      <c r="S37" s="2"/>
      <c r="T37" s="2"/>
    </row>
    <row r="38" spans="1:24" ht="20.100000000000001" customHeight="1">
      <c r="A38" s="1"/>
      <c r="B38" s="1"/>
      <c r="C38" s="1"/>
      <c r="D38" s="399" t="s">
        <v>537</v>
      </c>
      <c r="E38" s="400"/>
      <c r="F38" s="400"/>
      <c r="G38" s="401"/>
      <c r="H38" s="86"/>
      <c r="I38" s="1"/>
      <c r="J38" s="1"/>
      <c r="M38" s="1"/>
      <c r="N38" s="1"/>
      <c r="O38" s="1"/>
      <c r="P38" s="85"/>
      <c r="Q38" s="399" t="s">
        <v>538</v>
      </c>
      <c r="R38" s="400"/>
      <c r="S38" s="400"/>
      <c r="T38" s="401"/>
      <c r="U38" s="86"/>
      <c r="W38" s="1"/>
      <c r="X38" s="1"/>
    </row>
    <row r="39" spans="1:24" ht="20.100000000000001" customHeight="1">
      <c r="A39" s="1"/>
      <c r="B39" s="1"/>
      <c r="C39" s="1"/>
      <c r="D39" s="86"/>
      <c r="E39" s="1"/>
      <c r="F39" s="1"/>
      <c r="G39" s="89"/>
      <c r="H39" s="88"/>
      <c r="I39" s="88"/>
      <c r="J39" s="1"/>
      <c r="M39" s="1"/>
      <c r="N39" s="1"/>
      <c r="O39" s="1"/>
      <c r="P39" s="89"/>
      <c r="Q39" s="86"/>
      <c r="R39" s="1"/>
      <c r="S39" s="1"/>
      <c r="T39" s="85"/>
      <c r="U39" s="1"/>
      <c r="W39" s="1"/>
      <c r="X39" s="1"/>
    </row>
    <row r="40" spans="1:24" ht="20.100000000000001" customHeight="1">
      <c r="A40" s="1"/>
      <c r="B40" s="1"/>
      <c r="C40" s="1"/>
      <c r="D40" s="87"/>
      <c r="E40" s="1"/>
      <c r="F40" s="1"/>
      <c r="G40" s="399" t="s">
        <v>523</v>
      </c>
      <c r="H40" s="400"/>
      <c r="I40" s="401"/>
      <c r="J40" s="86"/>
      <c r="M40" s="1"/>
      <c r="N40" s="85"/>
      <c r="O40" s="399" t="s">
        <v>532</v>
      </c>
      <c r="P40" s="400"/>
      <c r="Q40" s="401"/>
      <c r="R40" s="87"/>
      <c r="S40" s="1"/>
      <c r="T40" s="85"/>
      <c r="U40" s="1"/>
      <c r="W40" s="1"/>
      <c r="X40" s="1"/>
    </row>
    <row r="41" spans="1:24" ht="20.100000000000001" customHeight="1">
      <c r="A41" s="1"/>
      <c r="B41" s="1"/>
      <c r="C41" s="1"/>
      <c r="D41" s="86"/>
      <c r="E41" s="1"/>
      <c r="F41" s="85"/>
      <c r="G41" s="1"/>
      <c r="H41" s="1"/>
      <c r="I41" s="1"/>
      <c r="J41" s="86"/>
      <c r="M41" s="1"/>
      <c r="N41" s="85"/>
      <c r="O41" s="1"/>
      <c r="P41" s="1"/>
      <c r="Q41" s="1"/>
      <c r="R41" s="86"/>
      <c r="S41" s="1"/>
      <c r="T41" s="85"/>
      <c r="U41" s="1"/>
      <c r="W41" s="1"/>
      <c r="X41" s="1"/>
    </row>
    <row r="42" spans="1:24" ht="20.100000000000001" customHeight="1">
      <c r="A42" s="1"/>
      <c r="B42" s="1"/>
      <c r="C42" s="318">
        <v>1</v>
      </c>
      <c r="D42" s="318"/>
      <c r="E42" s="1"/>
      <c r="F42" s="318">
        <v>2</v>
      </c>
      <c r="G42" s="318"/>
      <c r="H42" s="1"/>
      <c r="I42" s="318">
        <v>3</v>
      </c>
      <c r="J42" s="318"/>
      <c r="M42" s="1"/>
      <c r="N42" s="318">
        <v>4</v>
      </c>
      <c r="O42" s="318"/>
      <c r="P42" s="1"/>
      <c r="Q42" s="318">
        <v>5</v>
      </c>
      <c r="R42" s="318"/>
      <c r="S42" s="1"/>
      <c r="T42" s="318">
        <v>6</v>
      </c>
      <c r="U42" s="318"/>
      <c r="W42" s="1"/>
      <c r="X42" s="1"/>
    </row>
    <row r="43" spans="1:24" ht="20.100000000000001" customHeight="1">
      <c r="A43" s="1"/>
      <c r="B43" s="122"/>
      <c r="C43" s="402" t="str">
        <f>U12選手権②!X31</f>
        <v>UU1位</v>
      </c>
      <c r="D43" s="402"/>
      <c r="E43" s="84"/>
      <c r="F43" s="402" t="str">
        <f>U12選手権②!X27</f>
        <v>VV1位</v>
      </c>
      <c r="G43" s="402"/>
      <c r="H43" s="84"/>
      <c r="I43" s="402" t="str">
        <f>U12選手権②!X23</f>
        <v>WW1位</v>
      </c>
      <c r="J43" s="402"/>
      <c r="M43" s="84"/>
      <c r="N43" s="402" t="str">
        <f>U12選手権②!X19</f>
        <v>XX1位</v>
      </c>
      <c r="O43" s="402"/>
      <c r="P43" s="84"/>
      <c r="Q43" s="402" t="str">
        <f>U12選手権②!X15</f>
        <v>YY1位</v>
      </c>
      <c r="R43" s="402"/>
      <c r="S43" s="84"/>
      <c r="T43" s="402" t="str">
        <f>U12選手権②!X11</f>
        <v>ZZ1位</v>
      </c>
      <c r="U43" s="402"/>
      <c r="W43" s="84"/>
      <c r="X43" s="122"/>
    </row>
    <row r="44" spans="1:24" ht="20.100000000000001" customHeight="1">
      <c r="A44" s="1"/>
      <c r="B44" s="122"/>
      <c r="C44" s="402"/>
      <c r="D44" s="402"/>
      <c r="E44" s="84"/>
      <c r="F44" s="402"/>
      <c r="G44" s="402"/>
      <c r="H44" s="84"/>
      <c r="I44" s="402"/>
      <c r="J44" s="402"/>
      <c r="M44" s="84"/>
      <c r="N44" s="402"/>
      <c r="O44" s="402"/>
      <c r="P44" s="84"/>
      <c r="Q44" s="402"/>
      <c r="R44" s="402"/>
      <c r="S44" s="84"/>
      <c r="T44" s="402"/>
      <c r="U44" s="402"/>
      <c r="W44" s="84"/>
      <c r="X44" s="122"/>
    </row>
    <row r="45" spans="1:24" ht="20.100000000000001" customHeight="1">
      <c r="A45" s="1"/>
      <c r="B45" s="122"/>
      <c r="C45" s="402"/>
      <c r="D45" s="402"/>
      <c r="E45" s="84"/>
      <c r="F45" s="402"/>
      <c r="G45" s="402"/>
      <c r="H45" s="84"/>
      <c r="I45" s="402"/>
      <c r="J45" s="402"/>
      <c r="M45" s="84"/>
      <c r="N45" s="402"/>
      <c r="O45" s="402"/>
      <c r="P45" s="84"/>
      <c r="Q45" s="402"/>
      <c r="R45" s="402"/>
      <c r="S45" s="84"/>
      <c r="T45" s="402"/>
      <c r="U45" s="402"/>
      <c r="W45" s="84"/>
      <c r="X45" s="122"/>
    </row>
    <row r="46" spans="1:24" ht="20.100000000000001" customHeight="1">
      <c r="A46" s="1"/>
      <c r="B46" s="122"/>
      <c r="C46" s="402"/>
      <c r="D46" s="402"/>
      <c r="E46" s="84"/>
      <c r="F46" s="402"/>
      <c r="G46" s="402"/>
      <c r="H46" s="84"/>
      <c r="I46" s="402"/>
      <c r="J46" s="402"/>
      <c r="M46" s="84"/>
      <c r="N46" s="402"/>
      <c r="O46" s="402"/>
      <c r="P46" s="84"/>
      <c r="Q46" s="402"/>
      <c r="R46" s="402"/>
      <c r="S46" s="84"/>
      <c r="T46" s="402"/>
      <c r="U46" s="402"/>
      <c r="W46" s="84"/>
      <c r="X46" s="122"/>
    </row>
    <row r="47" spans="1:24" ht="20.100000000000001" customHeight="1">
      <c r="A47" s="1"/>
      <c r="B47" s="122"/>
      <c r="C47" s="402"/>
      <c r="D47" s="402"/>
      <c r="E47" s="84"/>
      <c r="F47" s="402"/>
      <c r="G47" s="402"/>
      <c r="H47" s="84"/>
      <c r="I47" s="402"/>
      <c r="J47" s="402"/>
      <c r="M47" s="84"/>
      <c r="N47" s="402"/>
      <c r="O47" s="402"/>
      <c r="P47" s="84"/>
      <c r="Q47" s="402"/>
      <c r="R47" s="402"/>
      <c r="S47" s="84"/>
      <c r="T47" s="402"/>
      <c r="U47" s="402"/>
      <c r="W47" s="84"/>
      <c r="X47" s="122"/>
    </row>
    <row r="48" spans="1:24" ht="20.100000000000001" customHeight="1">
      <c r="A48" s="1"/>
      <c r="B48" s="122"/>
      <c r="C48" s="402"/>
      <c r="D48" s="402"/>
      <c r="E48" s="84"/>
      <c r="F48" s="402"/>
      <c r="G48" s="402"/>
      <c r="H48" s="84"/>
      <c r="I48" s="402"/>
      <c r="J48" s="402"/>
      <c r="M48" s="84"/>
      <c r="N48" s="402"/>
      <c r="O48" s="402"/>
      <c r="P48" s="84"/>
      <c r="Q48" s="402"/>
      <c r="R48" s="402"/>
      <c r="S48" s="84"/>
      <c r="T48" s="402"/>
      <c r="U48" s="402"/>
      <c r="W48" s="84"/>
      <c r="X48" s="122"/>
    </row>
    <row r="49" spans="1:24" ht="20.100000000000001" customHeight="1">
      <c r="A49" s="1"/>
      <c r="B49" s="122"/>
      <c r="C49" s="402"/>
      <c r="D49" s="402"/>
      <c r="E49" s="84"/>
      <c r="F49" s="402"/>
      <c r="G49" s="402"/>
      <c r="H49" s="84"/>
      <c r="I49" s="402"/>
      <c r="J49" s="402"/>
      <c r="M49" s="84"/>
      <c r="N49" s="402"/>
      <c r="O49" s="402"/>
      <c r="P49" s="84"/>
      <c r="Q49" s="402"/>
      <c r="R49" s="402"/>
      <c r="S49" s="84"/>
      <c r="T49" s="402"/>
      <c r="U49" s="402"/>
      <c r="W49" s="84"/>
      <c r="X49" s="122"/>
    </row>
    <row r="50" spans="1:24" ht="20.100000000000001" customHeight="1">
      <c r="A50" s="1"/>
      <c r="B50" s="122"/>
      <c r="C50" s="402"/>
      <c r="D50" s="402"/>
      <c r="E50" s="84"/>
      <c r="F50" s="402"/>
      <c r="G50" s="402"/>
      <c r="H50" s="84"/>
      <c r="I50" s="402"/>
      <c r="J50" s="402"/>
      <c r="M50" s="84"/>
      <c r="N50" s="402"/>
      <c r="O50" s="402"/>
      <c r="P50" s="84"/>
      <c r="Q50" s="402"/>
      <c r="R50" s="402"/>
      <c r="S50" s="84"/>
      <c r="T50" s="402"/>
      <c r="U50" s="402"/>
      <c r="W50" s="84"/>
      <c r="X50" s="122"/>
    </row>
    <row r="51" spans="1:24" ht="20.100000000000001" customHeight="1">
      <c r="A51" s="1"/>
      <c r="B51" s="122"/>
      <c r="C51" s="402"/>
      <c r="D51" s="402"/>
      <c r="E51" s="84"/>
      <c r="F51" s="402"/>
      <c r="G51" s="402"/>
      <c r="H51" s="84"/>
      <c r="I51" s="402"/>
      <c r="J51" s="402"/>
      <c r="M51" s="84"/>
      <c r="N51" s="402"/>
      <c r="O51" s="402"/>
      <c r="P51" s="84"/>
      <c r="Q51" s="402"/>
      <c r="R51" s="402"/>
      <c r="S51" s="84"/>
      <c r="T51" s="402"/>
      <c r="U51" s="402"/>
      <c r="W51" s="84"/>
      <c r="X51" s="122"/>
    </row>
    <row r="52" spans="1:24" ht="20.100000000000001" customHeight="1">
      <c r="A52" s="1"/>
      <c r="B52" s="122"/>
      <c r="C52" s="402"/>
      <c r="D52" s="402"/>
      <c r="E52" s="84"/>
      <c r="F52" s="402"/>
      <c r="G52" s="402"/>
      <c r="H52" s="84"/>
      <c r="I52" s="402"/>
      <c r="J52" s="402"/>
      <c r="M52" s="84"/>
      <c r="N52" s="402"/>
      <c r="O52" s="402"/>
      <c r="P52" s="84"/>
      <c r="Q52" s="402"/>
      <c r="R52" s="402"/>
      <c r="S52" s="84"/>
      <c r="T52" s="402"/>
      <c r="U52" s="402"/>
      <c r="W52" s="84"/>
      <c r="X52" s="122"/>
    </row>
    <row r="53" spans="1:24" ht="20.100000000000001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397" t="s">
        <v>645</v>
      </c>
      <c r="U53" s="397"/>
      <c r="V53" s="397"/>
      <c r="W53" s="397"/>
      <c r="X53" s="129" t="s">
        <v>646</v>
      </c>
    </row>
    <row r="54" spans="1:24" ht="20.100000000000001" customHeight="1">
      <c r="A54" s="318"/>
      <c r="B54" s="318" t="s">
        <v>523</v>
      </c>
      <c r="C54" s="398">
        <v>0.39583333333333331</v>
      </c>
      <c r="D54" s="398"/>
      <c r="E54" s="225" t="str">
        <f>F43</f>
        <v>VV1位</v>
      </c>
      <c r="F54" s="225"/>
      <c r="G54" s="225"/>
      <c r="H54" s="225"/>
      <c r="I54" s="396">
        <f>K54+K55</f>
        <v>0</v>
      </c>
      <c r="J54" s="395" t="s">
        <v>648</v>
      </c>
      <c r="K54" s="12">
        <v>0</v>
      </c>
      <c r="L54" s="45" t="s">
        <v>649</v>
      </c>
      <c r="M54" s="12">
        <v>0</v>
      </c>
      <c r="N54" s="395" t="s">
        <v>650</v>
      </c>
      <c r="O54" s="396">
        <f>M54+M55</f>
        <v>0</v>
      </c>
      <c r="P54" s="225" t="str">
        <f>I43</f>
        <v>WW1位</v>
      </c>
      <c r="Q54" s="225"/>
      <c r="R54" s="225"/>
      <c r="S54" s="225"/>
      <c r="T54" s="394" t="s">
        <v>667</v>
      </c>
      <c r="U54" s="397"/>
      <c r="V54" s="397"/>
      <c r="W54" s="397"/>
      <c r="X54" s="403">
        <v>1</v>
      </c>
    </row>
    <row r="55" spans="1:24" ht="20.100000000000001" customHeight="1">
      <c r="A55" s="318"/>
      <c r="B55" s="318"/>
      <c r="C55" s="398"/>
      <c r="D55" s="398"/>
      <c r="E55" s="225"/>
      <c r="F55" s="225"/>
      <c r="G55" s="225"/>
      <c r="H55" s="225"/>
      <c r="I55" s="396"/>
      <c r="J55" s="395"/>
      <c r="K55" s="12">
        <v>0</v>
      </c>
      <c r="L55" s="45" t="s">
        <v>649</v>
      </c>
      <c r="M55" s="12">
        <v>0</v>
      </c>
      <c r="N55" s="395"/>
      <c r="O55" s="396"/>
      <c r="P55" s="225"/>
      <c r="Q55" s="225"/>
      <c r="R55" s="225"/>
      <c r="S55" s="225"/>
      <c r="T55" s="397"/>
      <c r="U55" s="397"/>
      <c r="V55" s="397"/>
      <c r="W55" s="397"/>
      <c r="X55" s="403"/>
    </row>
    <row r="56" spans="1:24" ht="20.100000000000001" customHeight="1">
      <c r="A56" s="1"/>
      <c r="B56" s="44"/>
      <c r="C56" s="44"/>
      <c r="D56" s="44"/>
      <c r="E56" s="43"/>
      <c r="F56" s="43"/>
      <c r="G56" s="43"/>
      <c r="H56" s="43"/>
      <c r="I56" s="80"/>
      <c r="J56" s="81"/>
      <c r="K56" s="80"/>
      <c r="L56" s="82"/>
      <c r="M56" s="80"/>
      <c r="N56" s="81"/>
      <c r="O56" s="80"/>
      <c r="P56" s="43"/>
      <c r="Q56" s="43"/>
      <c r="R56" s="43"/>
      <c r="S56" s="43"/>
      <c r="T56" s="129"/>
      <c r="U56" s="129"/>
      <c r="V56" s="129"/>
      <c r="W56" s="129"/>
      <c r="X56" s="72"/>
    </row>
    <row r="57" spans="1:24" ht="20.100000000000001" customHeight="1">
      <c r="A57" s="318"/>
      <c r="B57" s="318" t="s">
        <v>532</v>
      </c>
      <c r="C57" s="398">
        <v>0.43055555555555558</v>
      </c>
      <c r="D57" s="398"/>
      <c r="E57" s="225" t="str">
        <f>N43</f>
        <v>XX1位</v>
      </c>
      <c r="F57" s="225"/>
      <c r="G57" s="225"/>
      <c r="H57" s="225"/>
      <c r="I57" s="396">
        <f>K57+K58</f>
        <v>0</v>
      </c>
      <c r="J57" s="395" t="s">
        <v>648</v>
      </c>
      <c r="K57" s="12">
        <v>0</v>
      </c>
      <c r="L57" s="45" t="s">
        <v>649</v>
      </c>
      <c r="M57" s="12">
        <v>0</v>
      </c>
      <c r="N57" s="395" t="s">
        <v>650</v>
      </c>
      <c r="O57" s="396">
        <f>M57+M58</f>
        <v>0</v>
      </c>
      <c r="P57" s="225" t="str">
        <f>Q43</f>
        <v>YY1位</v>
      </c>
      <c r="Q57" s="225"/>
      <c r="R57" s="225"/>
      <c r="S57" s="225"/>
      <c r="T57" s="394" t="s">
        <v>668</v>
      </c>
      <c r="U57" s="397"/>
      <c r="V57" s="397"/>
      <c r="W57" s="397"/>
      <c r="X57" s="403">
        <v>6</v>
      </c>
    </row>
    <row r="58" spans="1:24" ht="20.100000000000001" customHeight="1">
      <c r="A58" s="318"/>
      <c r="B58" s="318"/>
      <c r="C58" s="398"/>
      <c r="D58" s="398"/>
      <c r="E58" s="225"/>
      <c r="F58" s="225"/>
      <c r="G58" s="225"/>
      <c r="H58" s="225"/>
      <c r="I58" s="396"/>
      <c r="J58" s="395"/>
      <c r="K58" s="12">
        <v>0</v>
      </c>
      <c r="L58" s="45" t="s">
        <v>649</v>
      </c>
      <c r="M58" s="12">
        <v>0</v>
      </c>
      <c r="N58" s="395"/>
      <c r="O58" s="396"/>
      <c r="P58" s="225"/>
      <c r="Q58" s="225"/>
      <c r="R58" s="225"/>
      <c r="S58" s="225"/>
      <c r="T58" s="397"/>
      <c r="U58" s="397"/>
      <c r="V58" s="397"/>
      <c r="W58" s="397"/>
      <c r="X58" s="403"/>
    </row>
    <row r="59" spans="1:24" ht="20.100000000000001" customHeight="1">
      <c r="A59" s="1"/>
      <c r="B59" s="44"/>
      <c r="C59" s="44"/>
      <c r="D59" s="44"/>
      <c r="E59" s="43"/>
      <c r="F59" s="43"/>
      <c r="G59" s="43"/>
      <c r="H59" s="43"/>
      <c r="I59" s="80"/>
      <c r="J59" s="81"/>
      <c r="K59" s="80"/>
      <c r="L59" s="82"/>
      <c r="M59" s="80"/>
      <c r="N59" s="81"/>
      <c r="O59" s="80"/>
      <c r="P59" s="43"/>
      <c r="Q59" s="43"/>
      <c r="R59" s="43"/>
      <c r="S59" s="43"/>
      <c r="T59" s="129"/>
      <c r="U59" s="129"/>
      <c r="V59" s="129"/>
      <c r="W59" s="129"/>
      <c r="X59" s="72"/>
    </row>
    <row r="60" spans="1:24" ht="20.100000000000001" customHeight="1">
      <c r="A60" s="318"/>
      <c r="B60" s="318" t="s">
        <v>537</v>
      </c>
      <c r="C60" s="398">
        <v>0.46527777777777773</v>
      </c>
      <c r="D60" s="398"/>
      <c r="E60" s="225" t="str">
        <f>C43</f>
        <v>UU1位</v>
      </c>
      <c r="F60" s="225"/>
      <c r="G60" s="225"/>
      <c r="H60" s="225"/>
      <c r="I60" s="396">
        <f>K60+K61</f>
        <v>0</v>
      </c>
      <c r="J60" s="395" t="s">
        <v>648</v>
      </c>
      <c r="K60" s="12">
        <v>0</v>
      </c>
      <c r="L60" s="45" t="s">
        <v>649</v>
      </c>
      <c r="M60" s="12">
        <v>0</v>
      </c>
      <c r="N60" s="395" t="s">
        <v>650</v>
      </c>
      <c r="O60" s="396">
        <f>M60+M61</f>
        <v>0</v>
      </c>
      <c r="P60" s="225" t="s">
        <v>654</v>
      </c>
      <c r="Q60" s="225"/>
      <c r="R60" s="225"/>
      <c r="S60" s="225"/>
      <c r="T60" s="394" t="s">
        <v>669</v>
      </c>
      <c r="U60" s="394"/>
      <c r="V60" s="394"/>
      <c r="W60" s="394"/>
      <c r="X60" s="403" t="s">
        <v>670</v>
      </c>
    </row>
    <row r="61" spans="1:24" ht="20.100000000000001" customHeight="1">
      <c r="A61" s="318"/>
      <c r="B61" s="318"/>
      <c r="C61" s="398"/>
      <c r="D61" s="398"/>
      <c r="E61" s="225"/>
      <c r="F61" s="225"/>
      <c r="G61" s="225"/>
      <c r="H61" s="225"/>
      <c r="I61" s="396"/>
      <c r="J61" s="395"/>
      <c r="K61" s="12">
        <v>0</v>
      </c>
      <c r="L61" s="45" t="s">
        <v>649</v>
      </c>
      <c r="M61" s="12">
        <v>0</v>
      </c>
      <c r="N61" s="395"/>
      <c r="O61" s="396"/>
      <c r="P61" s="225"/>
      <c r="Q61" s="225"/>
      <c r="R61" s="225"/>
      <c r="S61" s="225"/>
      <c r="T61" s="394"/>
      <c r="U61" s="394"/>
      <c r="V61" s="394"/>
      <c r="W61" s="394"/>
      <c r="X61" s="403"/>
    </row>
    <row r="62" spans="1:24" ht="20.100000000000001" customHeight="1">
      <c r="A62" s="1"/>
      <c r="B62" s="44"/>
      <c r="C62" s="44"/>
      <c r="D62" s="44"/>
      <c r="E62" s="43"/>
      <c r="F62" s="43"/>
      <c r="G62" s="43"/>
      <c r="H62" s="43"/>
      <c r="I62" s="80"/>
      <c r="J62" s="81"/>
      <c r="K62" s="80"/>
      <c r="L62" s="82"/>
      <c r="M62" s="80"/>
      <c r="N62" s="81"/>
      <c r="O62" s="80"/>
      <c r="P62" s="43"/>
      <c r="Q62" s="43"/>
      <c r="R62" s="43"/>
      <c r="S62" s="43"/>
      <c r="T62" s="129"/>
      <c r="U62" s="129"/>
      <c r="V62" s="129"/>
      <c r="W62" s="129"/>
      <c r="X62" s="72"/>
    </row>
    <row r="63" spans="1:24" ht="20.100000000000001" customHeight="1">
      <c r="A63" s="318"/>
      <c r="B63" s="318" t="s">
        <v>538</v>
      </c>
      <c r="C63" s="398">
        <v>0.5</v>
      </c>
      <c r="D63" s="398"/>
      <c r="E63" s="225" t="s">
        <v>656</v>
      </c>
      <c r="F63" s="225"/>
      <c r="G63" s="225"/>
      <c r="H63" s="225"/>
      <c r="I63" s="396">
        <f>K63+K64</f>
        <v>0</v>
      </c>
      <c r="J63" s="395" t="s">
        <v>648</v>
      </c>
      <c r="K63" s="12">
        <v>0</v>
      </c>
      <c r="L63" s="45" t="s">
        <v>649</v>
      </c>
      <c r="M63" s="12">
        <v>0</v>
      </c>
      <c r="N63" s="395" t="s">
        <v>650</v>
      </c>
      <c r="O63" s="396">
        <f>M63+M64</f>
        <v>0</v>
      </c>
      <c r="P63" s="225" t="str">
        <f>T43</f>
        <v>ZZ1位</v>
      </c>
      <c r="Q63" s="225"/>
      <c r="R63" s="225"/>
      <c r="S63" s="225"/>
      <c r="T63" s="394" t="s">
        <v>671</v>
      </c>
      <c r="U63" s="394"/>
      <c r="V63" s="394"/>
      <c r="W63" s="394"/>
      <c r="X63" s="403" t="s">
        <v>672</v>
      </c>
    </row>
    <row r="64" spans="1:24" ht="20.100000000000001" customHeight="1">
      <c r="A64" s="318"/>
      <c r="B64" s="318"/>
      <c r="C64" s="398"/>
      <c r="D64" s="398"/>
      <c r="E64" s="225"/>
      <c r="F64" s="225"/>
      <c r="G64" s="225"/>
      <c r="H64" s="225"/>
      <c r="I64" s="396"/>
      <c r="J64" s="395"/>
      <c r="K64" s="12">
        <v>0</v>
      </c>
      <c r="L64" s="45" t="s">
        <v>649</v>
      </c>
      <c r="M64" s="12">
        <v>0</v>
      </c>
      <c r="N64" s="395"/>
      <c r="O64" s="396"/>
      <c r="P64" s="225"/>
      <c r="Q64" s="225"/>
      <c r="R64" s="225"/>
      <c r="S64" s="225"/>
      <c r="T64" s="394"/>
      <c r="U64" s="394"/>
      <c r="V64" s="394"/>
      <c r="W64" s="394"/>
      <c r="X64" s="403"/>
    </row>
    <row r="65" spans="3:4" ht="20.100000000000001" customHeight="1">
      <c r="C65" s="77"/>
      <c r="D65" s="77"/>
    </row>
    <row r="66" spans="3:4" ht="20.100000000000001" customHeight="1"/>
    <row r="67" spans="3:4" ht="20.100000000000001" customHeight="1"/>
  </sheetData>
  <mergeCells count="144">
    <mergeCell ref="N60:N61"/>
    <mergeCell ref="N63:N64"/>
    <mergeCell ref="O63:O64"/>
    <mergeCell ref="O60:O61"/>
    <mergeCell ref="P60:S61"/>
    <mergeCell ref="T60:W61"/>
    <mergeCell ref="X60:X61"/>
    <mergeCell ref="A60:A61"/>
    <mergeCell ref="B60:B61"/>
    <mergeCell ref="C60:D61"/>
    <mergeCell ref="E60:H61"/>
    <mergeCell ref="I60:I61"/>
    <mergeCell ref="J60:J61"/>
    <mergeCell ref="P63:S64"/>
    <mergeCell ref="T63:W64"/>
    <mergeCell ref="X63:X64"/>
    <mergeCell ref="A63:A64"/>
    <mergeCell ref="B63:B64"/>
    <mergeCell ref="C63:D64"/>
    <mergeCell ref="E63:H64"/>
    <mergeCell ref="I63:I64"/>
    <mergeCell ref="J63:J64"/>
    <mergeCell ref="X54:X55"/>
    <mergeCell ref="A57:A58"/>
    <mergeCell ref="B57:B58"/>
    <mergeCell ref="C57:D58"/>
    <mergeCell ref="E57:H58"/>
    <mergeCell ref="I57:I58"/>
    <mergeCell ref="J57:J58"/>
    <mergeCell ref="N57:N58"/>
    <mergeCell ref="O57:O58"/>
    <mergeCell ref="P57:S58"/>
    <mergeCell ref="T57:W58"/>
    <mergeCell ref="X57:X58"/>
    <mergeCell ref="T53:W53"/>
    <mergeCell ref="A54:A55"/>
    <mergeCell ref="B54:B55"/>
    <mergeCell ref="C54:D55"/>
    <mergeCell ref="E54:H55"/>
    <mergeCell ref="I54:I55"/>
    <mergeCell ref="J54:J55"/>
    <mergeCell ref="N54:N55"/>
    <mergeCell ref="O54:O55"/>
    <mergeCell ref="P54:S55"/>
    <mergeCell ref="T54:W55"/>
    <mergeCell ref="C43:D52"/>
    <mergeCell ref="F43:G52"/>
    <mergeCell ref="I43:J52"/>
    <mergeCell ref="N43:O52"/>
    <mergeCell ref="Q43:R52"/>
    <mergeCell ref="T43:U52"/>
    <mergeCell ref="C42:D42"/>
    <mergeCell ref="F42:G42"/>
    <mergeCell ref="I42:J42"/>
    <mergeCell ref="N42:O42"/>
    <mergeCell ref="Q42:R42"/>
    <mergeCell ref="T42:U42"/>
    <mergeCell ref="F36:H36"/>
    <mergeCell ref="K37:M37"/>
    <mergeCell ref="D38:G38"/>
    <mergeCell ref="G40:I40"/>
    <mergeCell ref="O40:Q40"/>
    <mergeCell ref="N32:N33"/>
    <mergeCell ref="O32:O33"/>
    <mergeCell ref="P32:S33"/>
    <mergeCell ref="T32:W33"/>
    <mergeCell ref="Q38:T38"/>
    <mergeCell ref="X26:X27"/>
    <mergeCell ref="X32:X33"/>
    <mergeCell ref="O35:Q35"/>
    <mergeCell ref="R35:X35"/>
    <mergeCell ref="A32:A33"/>
    <mergeCell ref="B32:B33"/>
    <mergeCell ref="C32:D33"/>
    <mergeCell ref="E32:H33"/>
    <mergeCell ref="I32:I33"/>
    <mergeCell ref="J32:J33"/>
    <mergeCell ref="A29:A30"/>
    <mergeCell ref="B29:B30"/>
    <mergeCell ref="C29:D30"/>
    <mergeCell ref="E29:H30"/>
    <mergeCell ref="I29:I30"/>
    <mergeCell ref="J29:J30"/>
    <mergeCell ref="N29:N30"/>
    <mergeCell ref="O29:O30"/>
    <mergeCell ref="P29:S30"/>
    <mergeCell ref="T29:W30"/>
    <mergeCell ref="X29:X30"/>
    <mergeCell ref="A26:A27"/>
    <mergeCell ref="B26:B27"/>
    <mergeCell ref="C26:D27"/>
    <mergeCell ref="E26:H27"/>
    <mergeCell ref="I26:I27"/>
    <mergeCell ref="J26:J27"/>
    <mergeCell ref="N26:N27"/>
    <mergeCell ref="O26:O27"/>
    <mergeCell ref="P26:S27"/>
    <mergeCell ref="P20:S21"/>
    <mergeCell ref="T20:W21"/>
    <mergeCell ref="T26:W27"/>
    <mergeCell ref="X20:X21"/>
    <mergeCell ref="A23:A24"/>
    <mergeCell ref="B23:B24"/>
    <mergeCell ref="C23:D24"/>
    <mergeCell ref="E23:H24"/>
    <mergeCell ref="I23:I24"/>
    <mergeCell ref="J23:J24"/>
    <mergeCell ref="N23:N24"/>
    <mergeCell ref="A20:A21"/>
    <mergeCell ref="B20:B21"/>
    <mergeCell ref="C20:D21"/>
    <mergeCell ref="E20:H21"/>
    <mergeCell ref="I20:I21"/>
    <mergeCell ref="J20:J21"/>
    <mergeCell ref="N20:N21"/>
    <mergeCell ref="O20:O21"/>
    <mergeCell ref="O23:O24"/>
    <mergeCell ref="P23:S24"/>
    <mergeCell ref="T23:W24"/>
    <mergeCell ref="X23:X24"/>
    <mergeCell ref="T8:U8"/>
    <mergeCell ref="W8:X8"/>
    <mergeCell ref="W9:X18"/>
    <mergeCell ref="T19:W19"/>
    <mergeCell ref="Q9:R18"/>
    <mergeCell ref="T9:U18"/>
    <mergeCell ref="O1:Q1"/>
    <mergeCell ref="R1:X1"/>
    <mergeCell ref="F2:H2"/>
    <mergeCell ref="K3:M3"/>
    <mergeCell ref="D4:G4"/>
    <mergeCell ref="Q4:U4"/>
    <mergeCell ref="G6:I6"/>
    <mergeCell ref="O6:Q6"/>
    <mergeCell ref="U6:W6"/>
    <mergeCell ref="C9:D18"/>
    <mergeCell ref="F9:G18"/>
    <mergeCell ref="I9:J18"/>
    <mergeCell ref="N9:O18"/>
    <mergeCell ref="C8:D8"/>
    <mergeCell ref="F8:G8"/>
    <mergeCell ref="I8:J8"/>
    <mergeCell ref="N8:O8"/>
    <mergeCell ref="Q8:R8"/>
  </mergeCells>
  <phoneticPr fontId="3"/>
  <printOptions horizontalCentered="1" verticalCentered="1"/>
  <pageMargins left="0.78680555555555554" right="0.78680555555555554" top="0.78680555555555554" bottom="0.78680555555555554" header="0.51111111111111107" footer="0.51111111111111107"/>
  <pageSetup paperSize="9" scale="59" firstPageNumber="4294963191" orientation="portrait" horizontalDpi="360" verticalDpi="36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B91"/>
  <sheetViews>
    <sheetView view="pageBreakPreview" zoomScaleNormal="100" zoomScaleSheetLayoutView="100" workbookViewId="0"/>
  </sheetViews>
  <sheetFormatPr defaultRowHeight="13.5"/>
  <cols>
    <col min="1" max="25" width="5.625" customWidth="1"/>
    <col min="257" max="281" width="5.625" customWidth="1"/>
    <col min="513" max="537" width="5.625" customWidth="1"/>
    <col min="769" max="793" width="5.625" customWidth="1"/>
    <col min="1025" max="1049" width="5.625" customWidth="1"/>
    <col min="1281" max="1305" width="5.625" customWidth="1"/>
    <col min="1537" max="1561" width="5.625" customWidth="1"/>
    <col min="1793" max="1817" width="5.625" customWidth="1"/>
    <col min="2049" max="2073" width="5.625" customWidth="1"/>
    <col min="2305" max="2329" width="5.625" customWidth="1"/>
    <col min="2561" max="2585" width="5.625" customWidth="1"/>
    <col min="2817" max="2841" width="5.625" customWidth="1"/>
    <col min="3073" max="3097" width="5.625" customWidth="1"/>
    <col min="3329" max="3353" width="5.625" customWidth="1"/>
    <col min="3585" max="3609" width="5.625" customWidth="1"/>
    <col min="3841" max="3865" width="5.625" customWidth="1"/>
    <col min="4097" max="4121" width="5.625" customWidth="1"/>
    <col min="4353" max="4377" width="5.625" customWidth="1"/>
    <col min="4609" max="4633" width="5.625" customWidth="1"/>
    <col min="4865" max="4889" width="5.625" customWidth="1"/>
    <col min="5121" max="5145" width="5.625" customWidth="1"/>
    <col min="5377" max="5401" width="5.625" customWidth="1"/>
    <col min="5633" max="5657" width="5.625" customWidth="1"/>
    <col min="5889" max="5913" width="5.625" customWidth="1"/>
    <col min="6145" max="6169" width="5.625" customWidth="1"/>
    <col min="6401" max="6425" width="5.625" customWidth="1"/>
    <col min="6657" max="6681" width="5.625" customWidth="1"/>
    <col min="6913" max="6937" width="5.625" customWidth="1"/>
    <col min="7169" max="7193" width="5.625" customWidth="1"/>
    <col min="7425" max="7449" width="5.625" customWidth="1"/>
    <col min="7681" max="7705" width="5.625" customWidth="1"/>
    <col min="7937" max="7961" width="5.625" customWidth="1"/>
    <col min="8193" max="8217" width="5.625" customWidth="1"/>
    <col min="8449" max="8473" width="5.625" customWidth="1"/>
    <col min="8705" max="8729" width="5.625" customWidth="1"/>
    <col min="8961" max="8985" width="5.625" customWidth="1"/>
    <col min="9217" max="9241" width="5.625" customWidth="1"/>
    <col min="9473" max="9497" width="5.625" customWidth="1"/>
    <col min="9729" max="9753" width="5.625" customWidth="1"/>
    <col min="9985" max="10009" width="5.625" customWidth="1"/>
    <col min="10241" max="10265" width="5.625" customWidth="1"/>
    <col min="10497" max="10521" width="5.625" customWidth="1"/>
    <col min="10753" max="10777" width="5.625" customWidth="1"/>
    <col min="11009" max="11033" width="5.625" customWidth="1"/>
    <col min="11265" max="11289" width="5.625" customWidth="1"/>
    <col min="11521" max="11545" width="5.625" customWidth="1"/>
    <col min="11777" max="11801" width="5.625" customWidth="1"/>
    <col min="12033" max="12057" width="5.625" customWidth="1"/>
    <col min="12289" max="12313" width="5.625" customWidth="1"/>
    <col min="12545" max="12569" width="5.625" customWidth="1"/>
    <col min="12801" max="12825" width="5.625" customWidth="1"/>
    <col min="13057" max="13081" width="5.625" customWidth="1"/>
    <col min="13313" max="13337" width="5.625" customWidth="1"/>
    <col min="13569" max="13593" width="5.625" customWidth="1"/>
    <col min="13825" max="13849" width="5.625" customWidth="1"/>
    <col min="14081" max="14105" width="5.625" customWidth="1"/>
    <col min="14337" max="14361" width="5.625" customWidth="1"/>
    <col min="14593" max="14617" width="5.625" customWidth="1"/>
    <col min="14849" max="14873" width="5.625" customWidth="1"/>
    <col min="15105" max="15129" width="5.625" customWidth="1"/>
    <col min="15361" max="15385" width="5.625" customWidth="1"/>
    <col min="15617" max="15641" width="5.625" customWidth="1"/>
    <col min="15873" max="15897" width="5.625" customWidth="1"/>
    <col min="16129" max="16153" width="5.625" customWidth="1"/>
  </cols>
  <sheetData>
    <row r="1" spans="1:25" ht="24.95" customHeight="1">
      <c r="A1" s="92" t="s">
        <v>685</v>
      </c>
      <c r="B1" s="92"/>
      <c r="C1" s="92"/>
      <c r="D1" s="92"/>
      <c r="E1" s="92"/>
      <c r="F1" s="92"/>
      <c r="H1" s="92"/>
      <c r="I1" s="92"/>
      <c r="K1" s="118"/>
      <c r="L1" s="118"/>
      <c r="O1" s="321" t="s">
        <v>686</v>
      </c>
      <c r="P1" s="321"/>
      <c r="Q1" s="321"/>
      <c r="R1" s="324" t="str">
        <f>U12選手権②!I51</f>
        <v>リアンビレッジ矢板（ヴェルフェドリームフィールド）</v>
      </c>
      <c r="S1" s="324"/>
      <c r="T1" s="324"/>
      <c r="U1" s="324"/>
      <c r="V1" s="324"/>
      <c r="W1" s="324"/>
      <c r="X1" s="324"/>
      <c r="Y1" s="324"/>
    </row>
    <row r="2" spans="1:25" ht="20.100000000000001" customHeight="1">
      <c r="F2" s="323">
        <f>U12選手権②!H10</f>
        <v>44240</v>
      </c>
      <c r="G2" s="323"/>
      <c r="H2" s="323"/>
    </row>
    <row r="3" spans="1:25" ht="25.15" customHeight="1">
      <c r="A3" s="92"/>
      <c r="B3" s="92"/>
      <c r="C3" s="153"/>
      <c r="D3" s="125"/>
      <c r="E3" s="125"/>
      <c r="F3" s="125"/>
      <c r="G3" s="92"/>
      <c r="H3" s="92"/>
      <c r="M3" s="125"/>
      <c r="N3" s="125"/>
      <c r="O3" s="125"/>
      <c r="P3" s="125"/>
      <c r="Q3" s="125"/>
      <c r="R3" s="154"/>
      <c r="S3" s="154"/>
      <c r="T3" s="154"/>
      <c r="U3" s="154"/>
      <c r="V3" s="154"/>
      <c r="W3" s="154"/>
      <c r="X3" s="154"/>
      <c r="Y3" s="154"/>
    </row>
    <row r="4" spans="1:25" ht="19.5" customHeight="1">
      <c r="G4" s="407" t="s">
        <v>687</v>
      </c>
      <c r="H4" s="407"/>
      <c r="T4" s="407" t="s">
        <v>688</v>
      </c>
      <c r="U4" s="407"/>
    </row>
    <row r="5" spans="1:25" ht="19.5" customHeight="1">
      <c r="A5" s="26"/>
      <c r="B5" s="26"/>
      <c r="C5" s="26"/>
      <c r="D5" s="26"/>
      <c r="E5" s="164"/>
      <c r="F5" s="164"/>
      <c r="G5" s="164"/>
      <c r="H5" s="165"/>
      <c r="I5" s="164"/>
      <c r="J5" s="26"/>
      <c r="K5" s="93"/>
      <c r="L5" s="93"/>
      <c r="M5" s="93"/>
      <c r="N5" s="93"/>
      <c r="O5" s="93"/>
      <c r="P5" s="26"/>
      <c r="Q5" s="26"/>
      <c r="R5" s="164"/>
      <c r="S5" s="164"/>
      <c r="T5" s="164"/>
      <c r="U5" s="165"/>
      <c r="V5" s="164"/>
      <c r="W5" s="26"/>
      <c r="X5" s="26"/>
      <c r="Y5" s="26"/>
    </row>
    <row r="6" spans="1:25" ht="19.5" customHeight="1">
      <c r="A6" s="11"/>
      <c r="B6" s="11"/>
      <c r="C6" s="11"/>
      <c r="D6" s="166"/>
      <c r="E6" s="11"/>
      <c r="F6" s="11"/>
      <c r="G6" s="11" t="s">
        <v>689</v>
      </c>
      <c r="H6" s="11"/>
      <c r="I6" s="166"/>
      <c r="J6" s="11"/>
      <c r="K6" s="11"/>
      <c r="L6" s="11"/>
      <c r="M6" s="11"/>
      <c r="N6" s="11"/>
      <c r="O6" s="11"/>
      <c r="P6" s="11"/>
      <c r="Q6" s="166"/>
      <c r="R6" s="11"/>
      <c r="S6" s="11"/>
      <c r="T6" s="11" t="s">
        <v>690</v>
      </c>
      <c r="U6" s="11"/>
      <c r="V6" s="166"/>
      <c r="W6" s="11"/>
      <c r="X6" s="11"/>
      <c r="Y6" s="11"/>
    </row>
    <row r="7" spans="1:25" ht="19.5" customHeight="1">
      <c r="A7" s="11"/>
      <c r="B7" s="11"/>
      <c r="C7" s="167"/>
      <c r="D7" s="168"/>
      <c r="E7" s="11"/>
      <c r="F7" s="11"/>
      <c r="G7" s="11"/>
      <c r="H7" s="11"/>
      <c r="I7" s="168"/>
      <c r="J7" s="167"/>
      <c r="K7" s="167"/>
      <c r="L7" s="11"/>
      <c r="M7" s="11"/>
      <c r="N7" s="11"/>
      <c r="O7" s="11"/>
      <c r="P7" s="11"/>
      <c r="Q7" s="168"/>
      <c r="R7" s="167"/>
      <c r="S7" s="11"/>
      <c r="T7" s="11"/>
      <c r="U7" s="11"/>
      <c r="V7" s="168"/>
      <c r="W7" s="167"/>
      <c r="X7" s="167"/>
      <c r="Y7" s="11"/>
    </row>
    <row r="8" spans="1:25" ht="19.5" customHeight="1">
      <c r="A8" s="11"/>
      <c r="B8" s="166"/>
      <c r="C8" s="11"/>
      <c r="D8" s="11" t="s">
        <v>691</v>
      </c>
      <c r="E8" s="169"/>
      <c r="F8" s="170"/>
      <c r="G8" s="11"/>
      <c r="H8" s="166"/>
      <c r="I8" s="11"/>
      <c r="J8" s="11" t="s">
        <v>692</v>
      </c>
      <c r="K8" s="11"/>
      <c r="L8" s="171"/>
      <c r="M8" s="11"/>
      <c r="N8" s="11"/>
      <c r="O8" s="166"/>
      <c r="P8" s="172"/>
      <c r="Q8" s="151" t="s">
        <v>693</v>
      </c>
      <c r="R8" s="173"/>
      <c r="S8" s="43"/>
      <c r="T8" s="11"/>
      <c r="U8" s="166"/>
      <c r="V8" s="172"/>
      <c r="W8" s="11" t="s">
        <v>694</v>
      </c>
      <c r="X8" s="166"/>
      <c r="Y8" s="11"/>
    </row>
    <row r="9" spans="1:25" ht="19.5" customHeight="1">
      <c r="A9" s="1"/>
      <c r="B9" s="85"/>
      <c r="C9" s="408"/>
      <c r="D9" s="318"/>
      <c r="E9" s="409"/>
      <c r="F9" s="86"/>
      <c r="G9" s="1"/>
      <c r="H9" s="85"/>
      <c r="I9" s="408"/>
      <c r="J9" s="318"/>
      <c r="K9" s="409"/>
      <c r="L9" s="86"/>
      <c r="M9" s="1"/>
      <c r="N9" s="1"/>
      <c r="O9" s="85"/>
      <c r="P9" s="408"/>
      <c r="Q9" s="318"/>
      <c r="R9" s="409"/>
      <c r="S9" s="1"/>
      <c r="T9" s="1"/>
      <c r="U9" s="1"/>
      <c r="V9" s="408"/>
      <c r="W9" s="318"/>
      <c r="X9" s="409"/>
      <c r="Y9" s="1"/>
    </row>
    <row r="10" spans="1:25" ht="19.5" customHeight="1">
      <c r="A10" s="1"/>
      <c r="B10" s="318">
        <v>1</v>
      </c>
      <c r="C10" s="318"/>
      <c r="D10" s="1"/>
      <c r="E10" s="318">
        <v>2</v>
      </c>
      <c r="F10" s="318"/>
      <c r="G10" s="1"/>
      <c r="H10" s="318">
        <v>3</v>
      </c>
      <c r="I10" s="318"/>
      <c r="J10" s="1"/>
      <c r="K10" s="318">
        <v>4</v>
      </c>
      <c r="L10" s="318"/>
      <c r="M10" s="1"/>
      <c r="N10" s="1"/>
      <c r="O10" s="318">
        <v>5</v>
      </c>
      <c r="P10" s="318"/>
      <c r="Q10" s="1"/>
      <c r="R10" s="318">
        <v>6</v>
      </c>
      <c r="S10" s="318"/>
      <c r="T10" s="1"/>
      <c r="U10" s="318">
        <v>7</v>
      </c>
      <c r="V10" s="318"/>
      <c r="W10" s="1"/>
      <c r="X10" s="318">
        <v>8</v>
      </c>
      <c r="Y10" s="318"/>
    </row>
    <row r="11" spans="1:25" ht="19.5" customHeight="1">
      <c r="A11" s="1"/>
      <c r="B11" s="410">
        <v>1</v>
      </c>
      <c r="C11" s="410"/>
      <c r="D11" s="105"/>
      <c r="E11" s="410">
        <v>2</v>
      </c>
      <c r="F11" s="410"/>
      <c r="G11" s="178"/>
      <c r="H11" s="410">
        <v>3</v>
      </c>
      <c r="I11" s="410"/>
      <c r="J11" s="178"/>
      <c r="K11" s="410">
        <v>4</v>
      </c>
      <c r="L11" s="410"/>
      <c r="M11" s="178"/>
      <c r="N11" s="178"/>
      <c r="O11" s="410">
        <v>5</v>
      </c>
      <c r="P11" s="410"/>
      <c r="Q11" s="178"/>
      <c r="R11" s="410">
        <v>6</v>
      </c>
      <c r="S11" s="410"/>
      <c r="T11" s="178"/>
      <c r="U11" s="410">
        <v>7</v>
      </c>
      <c r="V11" s="410"/>
      <c r="W11" s="178"/>
      <c r="X11" s="410">
        <v>8</v>
      </c>
      <c r="Y11" s="410"/>
    </row>
    <row r="12" spans="1:25" ht="19.5" customHeight="1">
      <c r="A12" s="1"/>
      <c r="B12" s="410"/>
      <c r="C12" s="410"/>
      <c r="D12" s="105"/>
      <c r="E12" s="410"/>
      <c r="F12" s="410"/>
      <c r="G12" s="178"/>
      <c r="H12" s="410"/>
      <c r="I12" s="410"/>
      <c r="J12" s="178"/>
      <c r="K12" s="410"/>
      <c r="L12" s="410"/>
      <c r="M12" s="178"/>
      <c r="N12" s="178"/>
      <c r="O12" s="410"/>
      <c r="P12" s="410"/>
      <c r="Q12" s="178"/>
      <c r="R12" s="410"/>
      <c r="S12" s="410"/>
      <c r="T12" s="178"/>
      <c r="U12" s="410"/>
      <c r="V12" s="410"/>
      <c r="W12" s="178"/>
      <c r="X12" s="410"/>
      <c r="Y12" s="410"/>
    </row>
    <row r="13" spans="1:25" ht="19.5" customHeight="1">
      <c r="A13" s="1"/>
      <c r="B13" s="410"/>
      <c r="C13" s="410"/>
      <c r="D13" s="105"/>
      <c r="E13" s="410"/>
      <c r="F13" s="410"/>
      <c r="G13" s="178"/>
      <c r="H13" s="410"/>
      <c r="I13" s="410"/>
      <c r="J13" s="178"/>
      <c r="K13" s="410"/>
      <c r="L13" s="410"/>
      <c r="M13" s="178"/>
      <c r="N13" s="178"/>
      <c r="O13" s="410"/>
      <c r="P13" s="410"/>
      <c r="Q13" s="178"/>
      <c r="R13" s="410"/>
      <c r="S13" s="410"/>
      <c r="T13" s="178"/>
      <c r="U13" s="410"/>
      <c r="V13" s="410"/>
      <c r="W13" s="178"/>
      <c r="X13" s="410"/>
      <c r="Y13" s="410"/>
    </row>
    <row r="14" spans="1:25" ht="19.5" customHeight="1">
      <c r="A14" s="1"/>
      <c r="B14" s="410"/>
      <c r="C14" s="410"/>
      <c r="D14" s="105"/>
      <c r="E14" s="410"/>
      <c r="F14" s="410"/>
      <c r="G14" s="178"/>
      <c r="H14" s="410"/>
      <c r="I14" s="410"/>
      <c r="J14" s="178"/>
      <c r="K14" s="410"/>
      <c r="L14" s="410"/>
      <c r="M14" s="178"/>
      <c r="N14" s="178"/>
      <c r="O14" s="410"/>
      <c r="P14" s="410"/>
      <c r="Q14" s="178"/>
      <c r="R14" s="410"/>
      <c r="S14" s="410"/>
      <c r="T14" s="178"/>
      <c r="U14" s="410"/>
      <c r="V14" s="410"/>
      <c r="W14" s="178"/>
      <c r="X14" s="410"/>
      <c r="Y14" s="410"/>
    </row>
    <row r="15" spans="1:25" ht="19.5" customHeight="1">
      <c r="A15" s="1"/>
      <c r="B15" s="410"/>
      <c r="C15" s="410"/>
      <c r="D15" s="105"/>
      <c r="E15" s="410"/>
      <c r="F15" s="410"/>
      <c r="G15" s="178"/>
      <c r="H15" s="410"/>
      <c r="I15" s="410"/>
      <c r="J15" s="178"/>
      <c r="K15" s="410"/>
      <c r="L15" s="410"/>
      <c r="M15" s="178"/>
      <c r="N15" s="178"/>
      <c r="O15" s="410"/>
      <c r="P15" s="410"/>
      <c r="Q15" s="178"/>
      <c r="R15" s="410"/>
      <c r="S15" s="410"/>
      <c r="T15" s="178"/>
      <c r="U15" s="410"/>
      <c r="V15" s="410"/>
      <c r="W15" s="178"/>
      <c r="X15" s="410"/>
      <c r="Y15" s="410"/>
    </row>
    <row r="16" spans="1:25" ht="19.5" customHeight="1">
      <c r="A16" s="1"/>
      <c r="B16" s="410"/>
      <c r="C16" s="410"/>
      <c r="D16" s="105"/>
      <c r="E16" s="410"/>
      <c r="F16" s="410"/>
      <c r="G16" s="178"/>
      <c r="H16" s="410"/>
      <c r="I16" s="410"/>
      <c r="J16" s="178"/>
      <c r="K16" s="410"/>
      <c r="L16" s="410"/>
      <c r="M16" s="178"/>
      <c r="N16" s="178"/>
      <c r="O16" s="410"/>
      <c r="P16" s="410"/>
      <c r="Q16" s="178"/>
      <c r="R16" s="410"/>
      <c r="S16" s="410"/>
      <c r="T16" s="178"/>
      <c r="U16" s="410"/>
      <c r="V16" s="410"/>
      <c r="W16" s="178"/>
      <c r="X16" s="410"/>
      <c r="Y16" s="410"/>
    </row>
    <row r="17" spans="1:25" ht="19.5" customHeight="1">
      <c r="A17" s="1"/>
      <c r="B17" s="410"/>
      <c r="C17" s="410"/>
      <c r="D17" s="105"/>
      <c r="E17" s="410"/>
      <c r="F17" s="410"/>
      <c r="G17" s="178"/>
      <c r="H17" s="410"/>
      <c r="I17" s="410"/>
      <c r="J17" s="178"/>
      <c r="K17" s="410"/>
      <c r="L17" s="410"/>
      <c r="M17" s="178"/>
      <c r="N17" s="178"/>
      <c r="O17" s="410"/>
      <c r="P17" s="410"/>
      <c r="Q17" s="178"/>
      <c r="R17" s="410"/>
      <c r="S17" s="410"/>
      <c r="T17" s="178"/>
      <c r="U17" s="410"/>
      <c r="V17" s="410"/>
      <c r="W17" s="178"/>
      <c r="X17" s="410"/>
      <c r="Y17" s="410"/>
    </row>
    <row r="18" spans="1:25" ht="19.5" customHeight="1">
      <c r="A18" s="1"/>
      <c r="B18" s="410"/>
      <c r="C18" s="410"/>
      <c r="D18" s="105"/>
      <c r="E18" s="410"/>
      <c r="F18" s="410"/>
      <c r="G18" s="178"/>
      <c r="H18" s="410"/>
      <c r="I18" s="410"/>
      <c r="J18" s="178"/>
      <c r="K18" s="410"/>
      <c r="L18" s="410"/>
      <c r="M18" s="178"/>
      <c r="N18" s="178"/>
      <c r="O18" s="410"/>
      <c r="P18" s="410"/>
      <c r="Q18" s="178"/>
      <c r="R18" s="410"/>
      <c r="S18" s="410"/>
      <c r="T18" s="178"/>
      <c r="U18" s="410"/>
      <c r="V18" s="410"/>
      <c r="W18" s="178"/>
      <c r="X18" s="410"/>
      <c r="Y18" s="410"/>
    </row>
    <row r="19" spans="1:25" ht="19.5" customHeight="1">
      <c r="A19" s="1"/>
      <c r="B19" s="410"/>
      <c r="C19" s="410"/>
      <c r="D19" s="105"/>
      <c r="E19" s="410"/>
      <c r="F19" s="410"/>
      <c r="G19" s="178"/>
      <c r="H19" s="410"/>
      <c r="I19" s="410"/>
      <c r="J19" s="178"/>
      <c r="K19" s="410"/>
      <c r="L19" s="410"/>
      <c r="M19" s="178"/>
      <c r="N19" s="178"/>
      <c r="O19" s="410"/>
      <c r="P19" s="410"/>
      <c r="Q19" s="178"/>
      <c r="R19" s="410"/>
      <c r="S19" s="410"/>
      <c r="T19" s="178"/>
      <c r="U19" s="410"/>
      <c r="V19" s="410"/>
      <c r="W19" s="178"/>
      <c r="X19" s="410"/>
      <c r="Y19" s="410"/>
    </row>
    <row r="20" spans="1:25" ht="19.5" customHeight="1">
      <c r="A20" s="1"/>
      <c r="B20" s="410"/>
      <c r="C20" s="410"/>
      <c r="D20" s="105"/>
      <c r="E20" s="410"/>
      <c r="F20" s="410"/>
      <c r="G20" s="178"/>
      <c r="H20" s="410"/>
      <c r="I20" s="410"/>
      <c r="J20" s="178"/>
      <c r="K20" s="410"/>
      <c r="L20" s="410"/>
      <c r="M20" s="178"/>
      <c r="N20" s="178"/>
      <c r="O20" s="410"/>
      <c r="P20" s="410"/>
      <c r="Q20" s="178"/>
      <c r="R20" s="410"/>
      <c r="S20" s="410"/>
      <c r="T20" s="178"/>
      <c r="U20" s="410"/>
      <c r="V20" s="410"/>
      <c r="W20" s="178"/>
      <c r="X20" s="410"/>
      <c r="Y20" s="410"/>
    </row>
    <row r="21" spans="1:25" ht="19.5" customHeight="1">
      <c r="A21" s="1"/>
      <c r="B21" s="410"/>
      <c r="C21" s="410"/>
      <c r="D21" s="105"/>
      <c r="E21" s="410"/>
      <c r="F21" s="410"/>
      <c r="G21" s="178"/>
      <c r="H21" s="410"/>
      <c r="I21" s="410"/>
      <c r="J21" s="178"/>
      <c r="K21" s="410"/>
      <c r="L21" s="410"/>
      <c r="M21" s="178"/>
      <c r="N21" s="178"/>
      <c r="O21" s="410"/>
      <c r="P21" s="410"/>
      <c r="Q21" s="178"/>
      <c r="R21" s="410"/>
      <c r="S21" s="410"/>
      <c r="T21" s="178"/>
      <c r="U21" s="410"/>
      <c r="V21" s="410"/>
      <c r="W21" s="178"/>
      <c r="X21" s="410"/>
      <c r="Y21" s="410"/>
    </row>
    <row r="22" spans="1:25" ht="19.5" customHeight="1">
      <c r="A22" s="1"/>
      <c r="B22" s="175"/>
      <c r="C22" s="175"/>
      <c r="D22" s="44"/>
      <c r="E22" s="175"/>
      <c r="F22" s="175"/>
      <c r="G22" s="407" t="s">
        <v>695</v>
      </c>
      <c r="H22" s="407"/>
      <c r="I22" s="175"/>
      <c r="J22" s="174"/>
      <c r="K22" s="175"/>
      <c r="L22" s="175"/>
      <c r="M22" s="174"/>
      <c r="N22" s="174"/>
      <c r="O22" s="148"/>
      <c r="P22" s="148"/>
      <c r="Q22" s="174"/>
      <c r="R22" s="148"/>
      <c r="S22" s="148"/>
      <c r="T22" s="407" t="s">
        <v>696</v>
      </c>
      <c r="U22" s="407"/>
      <c r="V22" s="148"/>
      <c r="W22" s="174"/>
      <c r="X22" s="175"/>
      <c r="Y22" s="175"/>
    </row>
    <row r="23" spans="1:25" ht="19.5" customHeight="1">
      <c r="A23" s="26"/>
      <c r="B23" s="26"/>
      <c r="C23" s="26"/>
      <c r="D23" s="26"/>
      <c r="E23" s="164"/>
      <c r="F23" s="164"/>
      <c r="G23" s="164"/>
      <c r="H23" s="165"/>
      <c r="I23" s="164"/>
      <c r="J23" s="26"/>
      <c r="K23" s="26"/>
      <c r="L23" s="93"/>
      <c r="M23" s="93"/>
      <c r="N23" s="93"/>
      <c r="O23" s="93"/>
      <c r="P23" s="26"/>
      <c r="Q23" s="26"/>
      <c r="R23" s="164"/>
      <c r="S23" s="164"/>
      <c r="T23" s="164"/>
      <c r="U23" s="165"/>
      <c r="V23" s="164"/>
      <c r="W23" s="26"/>
      <c r="X23" s="26"/>
      <c r="Y23" s="26"/>
    </row>
    <row r="24" spans="1:25" ht="19.5" customHeight="1">
      <c r="A24" s="11"/>
      <c r="B24" s="11"/>
      <c r="C24" s="11"/>
      <c r="D24" s="166"/>
      <c r="E24" s="11"/>
      <c r="F24" s="11"/>
      <c r="G24" s="11" t="s">
        <v>697</v>
      </c>
      <c r="H24" s="11"/>
      <c r="I24" s="166"/>
      <c r="J24" s="11"/>
      <c r="K24" s="11"/>
      <c r="L24" s="11"/>
      <c r="M24" s="11"/>
      <c r="N24" s="11"/>
      <c r="O24" s="11"/>
      <c r="P24" s="11"/>
      <c r="Q24" s="166"/>
      <c r="R24" s="11"/>
      <c r="S24" s="11"/>
      <c r="T24" s="11" t="s">
        <v>698</v>
      </c>
      <c r="U24" s="11"/>
      <c r="V24" s="166"/>
      <c r="W24" s="11"/>
      <c r="X24" s="11"/>
      <c r="Y24" s="11"/>
    </row>
    <row r="25" spans="1:25" ht="19.5" customHeight="1">
      <c r="A25" s="11"/>
      <c r="B25" s="11"/>
      <c r="C25" s="167"/>
      <c r="D25" s="168"/>
      <c r="E25" s="11"/>
      <c r="F25" s="11"/>
      <c r="G25" s="11"/>
      <c r="H25" s="11"/>
      <c r="I25" s="168"/>
      <c r="J25" s="167"/>
      <c r="K25" s="167"/>
      <c r="L25" s="11"/>
      <c r="M25" s="11"/>
      <c r="N25" s="11"/>
      <c r="O25" s="11"/>
      <c r="P25" s="11"/>
      <c r="Q25" s="168"/>
      <c r="R25" s="167"/>
      <c r="S25" s="11"/>
      <c r="T25" s="11"/>
      <c r="U25" s="11"/>
      <c r="V25" s="168"/>
      <c r="W25" s="167"/>
      <c r="X25" s="167"/>
      <c r="Y25" s="11"/>
    </row>
    <row r="26" spans="1:25" ht="19.5" customHeight="1">
      <c r="A26" s="11"/>
      <c r="B26" s="166"/>
      <c r="C26" s="11"/>
      <c r="D26" s="11" t="s">
        <v>699</v>
      </c>
      <c r="E26" s="169"/>
      <c r="F26" s="170"/>
      <c r="G26" s="11"/>
      <c r="H26" s="166"/>
      <c r="I26" s="11"/>
      <c r="J26" s="11" t="s">
        <v>700</v>
      </c>
      <c r="K26" s="11"/>
      <c r="L26" s="171"/>
      <c r="M26" s="11"/>
      <c r="N26" s="11"/>
      <c r="O26" s="166"/>
      <c r="P26" s="172"/>
      <c r="Q26" s="151" t="s">
        <v>701</v>
      </c>
      <c r="R26" s="173"/>
      <c r="S26" s="43"/>
      <c r="T26" s="11"/>
      <c r="U26" s="166"/>
      <c r="V26" s="172"/>
      <c r="W26" s="11" t="s">
        <v>702</v>
      </c>
      <c r="X26" s="166"/>
      <c r="Y26" s="11"/>
    </row>
    <row r="27" spans="1:25" ht="19.5" customHeight="1">
      <c r="A27" s="1"/>
      <c r="B27" s="85"/>
      <c r="C27" s="408"/>
      <c r="D27" s="318"/>
      <c r="E27" s="409"/>
      <c r="F27" s="86"/>
      <c r="G27" s="1"/>
      <c r="H27" s="85"/>
      <c r="I27" s="408"/>
      <c r="J27" s="318"/>
      <c r="K27" s="409"/>
      <c r="L27" s="86"/>
      <c r="M27" s="1"/>
      <c r="N27" s="1"/>
      <c r="O27" s="85"/>
      <c r="P27" s="408"/>
      <c r="Q27" s="318"/>
      <c r="R27" s="409"/>
      <c r="S27" s="1"/>
      <c r="T27" s="1"/>
      <c r="U27" s="1"/>
      <c r="V27" s="408"/>
      <c r="W27" s="318"/>
      <c r="X27" s="409"/>
      <c r="Y27" s="1"/>
    </row>
    <row r="28" spans="1:25" ht="19.5" customHeight="1">
      <c r="A28" s="1"/>
      <c r="B28" s="318">
        <v>9</v>
      </c>
      <c r="C28" s="318"/>
      <c r="D28" s="1"/>
      <c r="E28" s="318">
        <v>10</v>
      </c>
      <c r="F28" s="318"/>
      <c r="G28" s="1"/>
      <c r="H28" s="318">
        <v>11</v>
      </c>
      <c r="I28" s="318"/>
      <c r="J28" s="1"/>
      <c r="K28" s="318">
        <v>12</v>
      </c>
      <c r="L28" s="318"/>
      <c r="M28" s="1"/>
      <c r="N28" s="1"/>
      <c r="O28" s="318">
        <v>13</v>
      </c>
      <c r="P28" s="318"/>
      <c r="Q28" s="1"/>
      <c r="R28" s="318">
        <v>14</v>
      </c>
      <c r="S28" s="318"/>
      <c r="T28" s="1"/>
      <c r="U28" s="318">
        <v>15</v>
      </c>
      <c r="V28" s="318"/>
      <c r="W28" s="1"/>
      <c r="X28" s="318">
        <v>16</v>
      </c>
      <c r="Y28" s="318"/>
    </row>
    <row r="29" spans="1:25" ht="19.5" customHeight="1">
      <c r="A29" s="1"/>
      <c r="B29" s="410">
        <v>9</v>
      </c>
      <c r="C29" s="410"/>
      <c r="D29" s="105"/>
      <c r="E29" s="410">
        <v>10</v>
      </c>
      <c r="F29" s="410"/>
      <c r="G29" s="178"/>
      <c r="H29" s="410">
        <v>11</v>
      </c>
      <c r="I29" s="410"/>
      <c r="J29" s="178"/>
      <c r="K29" s="410">
        <v>12</v>
      </c>
      <c r="L29" s="410"/>
      <c r="M29" s="178"/>
      <c r="N29" s="178"/>
      <c r="O29" s="410">
        <v>13</v>
      </c>
      <c r="P29" s="410"/>
      <c r="Q29" s="178"/>
      <c r="R29" s="410">
        <v>14</v>
      </c>
      <c r="S29" s="410"/>
      <c r="T29" s="178"/>
      <c r="U29" s="410">
        <v>15</v>
      </c>
      <c r="V29" s="410"/>
      <c r="W29" s="178"/>
      <c r="X29" s="410">
        <v>16</v>
      </c>
      <c r="Y29" s="410"/>
    </row>
    <row r="30" spans="1:25" ht="19.5" customHeight="1">
      <c r="A30" s="1"/>
      <c r="B30" s="410"/>
      <c r="C30" s="410"/>
      <c r="D30" s="105"/>
      <c r="E30" s="410"/>
      <c r="F30" s="410"/>
      <c r="G30" s="178"/>
      <c r="H30" s="410"/>
      <c r="I30" s="410"/>
      <c r="J30" s="178"/>
      <c r="K30" s="410"/>
      <c r="L30" s="410"/>
      <c r="M30" s="178"/>
      <c r="N30" s="178"/>
      <c r="O30" s="410"/>
      <c r="P30" s="410"/>
      <c r="Q30" s="178"/>
      <c r="R30" s="410"/>
      <c r="S30" s="410"/>
      <c r="T30" s="178"/>
      <c r="U30" s="410"/>
      <c r="V30" s="410"/>
      <c r="W30" s="178"/>
      <c r="X30" s="410"/>
      <c r="Y30" s="410"/>
    </row>
    <row r="31" spans="1:25" ht="19.5" customHeight="1">
      <c r="A31" s="1"/>
      <c r="B31" s="410"/>
      <c r="C31" s="410"/>
      <c r="D31" s="105"/>
      <c r="E31" s="410"/>
      <c r="F31" s="410"/>
      <c r="G31" s="178"/>
      <c r="H31" s="410"/>
      <c r="I31" s="410"/>
      <c r="J31" s="178"/>
      <c r="K31" s="410"/>
      <c r="L31" s="410"/>
      <c r="M31" s="178"/>
      <c r="N31" s="178"/>
      <c r="O31" s="410"/>
      <c r="P31" s="410"/>
      <c r="Q31" s="178"/>
      <c r="R31" s="410"/>
      <c r="S31" s="410"/>
      <c r="T31" s="178"/>
      <c r="U31" s="410"/>
      <c r="V31" s="410"/>
      <c r="W31" s="178"/>
      <c r="X31" s="410"/>
      <c r="Y31" s="410"/>
    </row>
    <row r="32" spans="1:25" ht="19.5" customHeight="1">
      <c r="A32" s="1"/>
      <c r="B32" s="410"/>
      <c r="C32" s="410"/>
      <c r="D32" s="105"/>
      <c r="E32" s="410"/>
      <c r="F32" s="410"/>
      <c r="G32" s="178"/>
      <c r="H32" s="410"/>
      <c r="I32" s="410"/>
      <c r="J32" s="178"/>
      <c r="K32" s="410"/>
      <c r="L32" s="410"/>
      <c r="M32" s="178"/>
      <c r="N32" s="178"/>
      <c r="O32" s="410"/>
      <c r="P32" s="410"/>
      <c r="Q32" s="178"/>
      <c r="R32" s="410"/>
      <c r="S32" s="410"/>
      <c r="T32" s="178"/>
      <c r="U32" s="410"/>
      <c r="V32" s="410"/>
      <c r="W32" s="178"/>
      <c r="X32" s="410"/>
      <c r="Y32" s="410"/>
    </row>
    <row r="33" spans="1:28" ht="19.5" customHeight="1">
      <c r="A33" s="1"/>
      <c r="B33" s="410"/>
      <c r="C33" s="410"/>
      <c r="D33" s="105"/>
      <c r="E33" s="410"/>
      <c r="F33" s="410"/>
      <c r="G33" s="178"/>
      <c r="H33" s="410"/>
      <c r="I33" s="410"/>
      <c r="J33" s="178"/>
      <c r="K33" s="410"/>
      <c r="L33" s="410"/>
      <c r="M33" s="178"/>
      <c r="N33" s="178"/>
      <c r="O33" s="410"/>
      <c r="P33" s="410"/>
      <c r="Q33" s="178"/>
      <c r="R33" s="410"/>
      <c r="S33" s="410"/>
      <c r="T33" s="178"/>
      <c r="U33" s="410"/>
      <c r="V33" s="410"/>
      <c r="W33" s="178"/>
      <c r="X33" s="410"/>
      <c r="Y33" s="410"/>
    </row>
    <row r="34" spans="1:28" ht="19.5" customHeight="1">
      <c r="A34" s="1"/>
      <c r="B34" s="410"/>
      <c r="C34" s="410"/>
      <c r="D34" s="105"/>
      <c r="E34" s="410"/>
      <c r="F34" s="410"/>
      <c r="G34" s="178"/>
      <c r="H34" s="410"/>
      <c r="I34" s="410"/>
      <c r="J34" s="178"/>
      <c r="K34" s="410"/>
      <c r="L34" s="410"/>
      <c r="M34" s="178"/>
      <c r="N34" s="178"/>
      <c r="O34" s="410"/>
      <c r="P34" s="410"/>
      <c r="Q34" s="178"/>
      <c r="R34" s="410"/>
      <c r="S34" s="410"/>
      <c r="T34" s="178"/>
      <c r="U34" s="410"/>
      <c r="V34" s="410"/>
      <c r="W34" s="178"/>
      <c r="X34" s="410"/>
      <c r="Y34" s="410"/>
    </row>
    <row r="35" spans="1:28" ht="19.5" customHeight="1">
      <c r="A35" s="1"/>
      <c r="B35" s="410"/>
      <c r="C35" s="410"/>
      <c r="D35" s="105"/>
      <c r="E35" s="410"/>
      <c r="F35" s="410"/>
      <c r="G35" s="178"/>
      <c r="H35" s="410"/>
      <c r="I35" s="410"/>
      <c r="J35" s="178"/>
      <c r="K35" s="410"/>
      <c r="L35" s="410"/>
      <c r="M35" s="178"/>
      <c r="N35" s="178"/>
      <c r="O35" s="410"/>
      <c r="P35" s="410"/>
      <c r="Q35" s="178"/>
      <c r="R35" s="410"/>
      <c r="S35" s="410"/>
      <c r="T35" s="178"/>
      <c r="U35" s="410"/>
      <c r="V35" s="410"/>
      <c r="W35" s="178"/>
      <c r="X35" s="410"/>
      <c r="Y35" s="410"/>
    </row>
    <row r="36" spans="1:28" ht="19.5" customHeight="1">
      <c r="A36" s="1"/>
      <c r="B36" s="410"/>
      <c r="C36" s="410"/>
      <c r="D36" s="105"/>
      <c r="E36" s="410"/>
      <c r="F36" s="410"/>
      <c r="G36" s="178"/>
      <c r="H36" s="410"/>
      <c r="I36" s="410"/>
      <c r="J36" s="178"/>
      <c r="K36" s="410"/>
      <c r="L36" s="410"/>
      <c r="M36" s="178"/>
      <c r="N36" s="178"/>
      <c r="O36" s="410"/>
      <c r="P36" s="410"/>
      <c r="Q36" s="178"/>
      <c r="R36" s="410"/>
      <c r="S36" s="410"/>
      <c r="T36" s="178"/>
      <c r="U36" s="410"/>
      <c r="V36" s="410"/>
      <c r="W36" s="178"/>
      <c r="X36" s="410"/>
      <c r="Y36" s="410"/>
    </row>
    <row r="37" spans="1:28" ht="19.5" customHeight="1">
      <c r="A37" s="1"/>
      <c r="B37" s="410"/>
      <c r="C37" s="410"/>
      <c r="D37" s="105"/>
      <c r="E37" s="410"/>
      <c r="F37" s="410"/>
      <c r="G37" s="178"/>
      <c r="H37" s="410"/>
      <c r="I37" s="410"/>
      <c r="J37" s="178"/>
      <c r="K37" s="410"/>
      <c r="L37" s="410"/>
      <c r="M37" s="178"/>
      <c r="N37" s="178"/>
      <c r="O37" s="410"/>
      <c r="P37" s="410"/>
      <c r="Q37" s="178"/>
      <c r="R37" s="410"/>
      <c r="S37" s="410"/>
      <c r="T37" s="178"/>
      <c r="U37" s="410"/>
      <c r="V37" s="410"/>
      <c r="W37" s="178"/>
      <c r="X37" s="410"/>
      <c r="Y37" s="410"/>
    </row>
    <row r="38" spans="1:28" ht="19.5" customHeight="1">
      <c r="A38" s="1"/>
      <c r="B38" s="410"/>
      <c r="C38" s="410"/>
      <c r="D38" s="105"/>
      <c r="E38" s="410"/>
      <c r="F38" s="410"/>
      <c r="G38" s="178"/>
      <c r="H38" s="410"/>
      <c r="I38" s="410"/>
      <c r="J38" s="178"/>
      <c r="K38" s="410"/>
      <c r="L38" s="410"/>
      <c r="M38" s="178"/>
      <c r="N38" s="178"/>
      <c r="O38" s="410"/>
      <c r="P38" s="410"/>
      <c r="Q38" s="178"/>
      <c r="R38" s="410"/>
      <c r="S38" s="410"/>
      <c r="T38" s="178"/>
      <c r="U38" s="410"/>
      <c r="V38" s="410"/>
      <c r="W38" s="178"/>
      <c r="X38" s="410"/>
      <c r="Y38" s="410"/>
    </row>
    <row r="39" spans="1:28" ht="19.5" customHeight="1">
      <c r="A39" s="1"/>
      <c r="B39" s="410"/>
      <c r="C39" s="410"/>
      <c r="D39" s="105"/>
      <c r="E39" s="410"/>
      <c r="F39" s="410"/>
      <c r="G39" s="178"/>
      <c r="H39" s="410"/>
      <c r="I39" s="410"/>
      <c r="J39" s="178"/>
      <c r="K39" s="410"/>
      <c r="L39" s="410"/>
      <c r="M39" s="178"/>
      <c r="N39" s="178"/>
      <c r="O39" s="410"/>
      <c r="P39" s="410"/>
      <c r="Q39" s="178"/>
      <c r="R39" s="410"/>
      <c r="S39" s="410"/>
      <c r="T39" s="178"/>
      <c r="U39" s="410"/>
      <c r="V39" s="410"/>
      <c r="W39" s="178"/>
      <c r="X39" s="410"/>
      <c r="Y39" s="410"/>
    </row>
    <row r="40" spans="1:28" ht="19.5" customHeight="1">
      <c r="A40" s="42"/>
      <c r="B40" s="42"/>
      <c r="C40" s="42"/>
      <c r="D40" s="42"/>
      <c r="E40" s="42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42"/>
      <c r="X40" s="42"/>
      <c r="Y40" s="42"/>
    </row>
    <row r="41" spans="1:28" ht="19.5" customHeight="1"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Y41" s="129"/>
    </row>
    <row r="42" spans="1:28" ht="19.5" customHeight="1">
      <c r="A42" s="129" t="s">
        <v>703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367" t="s">
        <v>704</v>
      </c>
      <c r="U42" s="367"/>
      <c r="V42" s="367"/>
      <c r="W42" s="367"/>
      <c r="X42" s="367"/>
      <c r="Y42" s="129" t="s">
        <v>646</v>
      </c>
    </row>
    <row r="43" spans="1:28" ht="19.5" customHeight="1">
      <c r="A43" s="318" t="s">
        <v>705</v>
      </c>
      <c r="B43" s="343" t="s">
        <v>523</v>
      </c>
      <c r="C43" s="398">
        <v>0.39583333333333331</v>
      </c>
      <c r="D43" s="398"/>
      <c r="E43" s="225">
        <f>B11</f>
        <v>1</v>
      </c>
      <c r="F43" s="225"/>
      <c r="G43" s="225"/>
      <c r="H43" s="225"/>
      <c r="I43" s="396">
        <f>K43+K44</f>
        <v>0</v>
      </c>
      <c r="J43" s="395" t="s">
        <v>648</v>
      </c>
      <c r="K43" s="45"/>
      <c r="L43" s="45" t="s">
        <v>525</v>
      </c>
      <c r="M43" s="45"/>
      <c r="N43" s="395" t="s">
        <v>650</v>
      </c>
      <c r="O43" s="396">
        <f>M43+M44</f>
        <v>0</v>
      </c>
      <c r="P43" s="225">
        <f>E11</f>
        <v>2</v>
      </c>
      <c r="Q43" s="225"/>
      <c r="R43" s="225"/>
      <c r="S43" s="225"/>
      <c r="T43" s="367" t="s">
        <v>706</v>
      </c>
      <c r="U43" s="367"/>
      <c r="V43" s="367"/>
      <c r="W43" s="367"/>
      <c r="X43" s="367"/>
      <c r="Y43" s="411">
        <v>10</v>
      </c>
      <c r="AB43" s="176"/>
    </row>
    <row r="44" spans="1:28" ht="19.5" customHeight="1">
      <c r="A44" s="318"/>
      <c r="B44" s="343"/>
      <c r="C44" s="398"/>
      <c r="D44" s="398"/>
      <c r="E44" s="225"/>
      <c r="F44" s="225"/>
      <c r="G44" s="225"/>
      <c r="H44" s="225"/>
      <c r="I44" s="396"/>
      <c r="J44" s="395"/>
      <c r="K44" s="45"/>
      <c r="L44" s="45" t="s">
        <v>525</v>
      </c>
      <c r="M44" s="45"/>
      <c r="N44" s="395"/>
      <c r="O44" s="396"/>
      <c r="P44" s="225"/>
      <c r="Q44" s="225"/>
      <c r="R44" s="225"/>
      <c r="S44" s="225"/>
      <c r="T44" s="367"/>
      <c r="U44" s="367"/>
      <c r="V44" s="367"/>
      <c r="W44" s="367"/>
      <c r="X44" s="367"/>
      <c r="Y44" s="411"/>
    </row>
    <row r="45" spans="1:28" ht="19.5" customHeight="1">
      <c r="A45" s="44"/>
      <c r="B45" s="131"/>
      <c r="C45" s="123"/>
      <c r="D45" s="123"/>
      <c r="E45" s="43"/>
      <c r="F45" s="43"/>
      <c r="G45" s="43"/>
      <c r="H45" s="43"/>
      <c r="I45" s="12"/>
      <c r="J45" s="91"/>
      <c r="K45" s="45"/>
      <c r="L45" s="45"/>
      <c r="M45" s="45"/>
      <c r="N45" s="91"/>
      <c r="O45" s="12"/>
      <c r="P45" s="43"/>
      <c r="Q45" s="43"/>
      <c r="R45" s="43"/>
      <c r="S45" s="43"/>
      <c r="T45" s="22"/>
      <c r="U45" s="22"/>
      <c r="V45" s="22"/>
      <c r="W45" s="22"/>
      <c r="X45" s="22"/>
      <c r="Y45" s="83"/>
    </row>
    <row r="46" spans="1:28" ht="19.5" customHeight="1">
      <c r="A46" s="318" t="s">
        <v>364</v>
      </c>
      <c r="B46" s="343" t="s">
        <v>523</v>
      </c>
      <c r="C46" s="398">
        <v>0.39583333333333331</v>
      </c>
      <c r="D46" s="398"/>
      <c r="E46" s="225">
        <f>H11</f>
        <v>3</v>
      </c>
      <c r="F46" s="225"/>
      <c r="G46" s="225"/>
      <c r="H46" s="225"/>
      <c r="I46" s="396">
        <f>K46+K47</f>
        <v>0</v>
      </c>
      <c r="J46" s="395" t="s">
        <v>648</v>
      </c>
      <c r="K46" s="45"/>
      <c r="L46" s="45" t="s">
        <v>525</v>
      </c>
      <c r="M46" s="45"/>
      <c r="N46" s="395" t="s">
        <v>650</v>
      </c>
      <c r="O46" s="396">
        <f>M46+M47</f>
        <v>0</v>
      </c>
      <c r="P46" s="225">
        <f>K11</f>
        <v>4</v>
      </c>
      <c r="Q46" s="225"/>
      <c r="R46" s="225"/>
      <c r="S46" s="225"/>
      <c r="T46" s="367" t="s">
        <v>706</v>
      </c>
      <c r="U46" s="367"/>
      <c r="V46" s="367"/>
      <c r="W46" s="367"/>
      <c r="X46" s="367"/>
      <c r="Y46" s="411">
        <v>12</v>
      </c>
    </row>
    <row r="47" spans="1:28" ht="19.5" customHeight="1">
      <c r="A47" s="318"/>
      <c r="B47" s="343"/>
      <c r="C47" s="398"/>
      <c r="D47" s="398"/>
      <c r="E47" s="225"/>
      <c r="F47" s="225"/>
      <c r="G47" s="225"/>
      <c r="H47" s="225"/>
      <c r="I47" s="396"/>
      <c r="J47" s="395"/>
      <c r="K47" s="45"/>
      <c r="L47" s="45" t="s">
        <v>525</v>
      </c>
      <c r="M47" s="45"/>
      <c r="N47" s="395"/>
      <c r="O47" s="396"/>
      <c r="P47" s="225"/>
      <c r="Q47" s="225"/>
      <c r="R47" s="225"/>
      <c r="S47" s="225"/>
      <c r="T47" s="367"/>
      <c r="U47" s="367"/>
      <c r="V47" s="367"/>
      <c r="W47" s="367"/>
      <c r="X47" s="367"/>
      <c r="Y47" s="411"/>
    </row>
    <row r="48" spans="1:28" ht="19.5" customHeight="1">
      <c r="A48" s="44"/>
      <c r="B48" s="131"/>
      <c r="C48" s="123"/>
      <c r="D48" s="123"/>
      <c r="E48" s="43"/>
      <c r="F48" s="43"/>
      <c r="G48" s="43"/>
      <c r="H48" s="43"/>
      <c r="I48" s="12"/>
      <c r="J48" s="91"/>
      <c r="K48" s="45"/>
      <c r="L48" s="45"/>
      <c r="M48" s="45"/>
      <c r="N48" s="91"/>
      <c r="O48" s="12"/>
      <c r="P48" s="43"/>
      <c r="Q48" s="43"/>
      <c r="R48" s="43"/>
      <c r="S48" s="43"/>
      <c r="T48" s="22"/>
      <c r="U48" s="22"/>
      <c r="V48" s="22"/>
      <c r="W48" s="22"/>
      <c r="X48" s="22"/>
      <c r="Y48" s="83"/>
    </row>
    <row r="49" spans="1:28" ht="19.5" customHeight="1">
      <c r="A49" s="318" t="s">
        <v>705</v>
      </c>
      <c r="B49" s="343" t="s">
        <v>532</v>
      </c>
      <c r="C49" s="398">
        <v>0.43055555555555558</v>
      </c>
      <c r="D49" s="398"/>
      <c r="E49" s="225">
        <f>B29</f>
        <v>9</v>
      </c>
      <c r="F49" s="225"/>
      <c r="G49" s="225"/>
      <c r="H49" s="225"/>
      <c r="I49" s="396">
        <f>K49+K50</f>
        <v>0</v>
      </c>
      <c r="J49" s="395" t="s">
        <v>648</v>
      </c>
      <c r="K49" s="45"/>
      <c r="L49" s="45" t="s">
        <v>525</v>
      </c>
      <c r="M49" s="45"/>
      <c r="N49" s="395" t="s">
        <v>650</v>
      </c>
      <c r="O49" s="396">
        <f>M49+M50</f>
        <v>0</v>
      </c>
      <c r="P49" s="225">
        <f>E29</f>
        <v>10</v>
      </c>
      <c r="Q49" s="225"/>
      <c r="R49" s="225"/>
      <c r="S49" s="225"/>
      <c r="T49" s="367" t="s">
        <v>706</v>
      </c>
      <c r="U49" s="367"/>
      <c r="V49" s="367"/>
      <c r="W49" s="367"/>
      <c r="X49" s="367"/>
      <c r="Y49" s="411">
        <v>1</v>
      </c>
    </row>
    <row r="50" spans="1:28" ht="19.5" customHeight="1">
      <c r="A50" s="318"/>
      <c r="B50" s="343"/>
      <c r="C50" s="398"/>
      <c r="D50" s="398"/>
      <c r="E50" s="225"/>
      <c r="F50" s="225"/>
      <c r="G50" s="225"/>
      <c r="H50" s="225"/>
      <c r="I50" s="396"/>
      <c r="J50" s="395"/>
      <c r="K50" s="45"/>
      <c r="L50" s="45" t="s">
        <v>525</v>
      </c>
      <c r="M50" s="45"/>
      <c r="N50" s="395"/>
      <c r="O50" s="396"/>
      <c r="P50" s="225"/>
      <c r="Q50" s="225"/>
      <c r="R50" s="225"/>
      <c r="S50" s="225"/>
      <c r="T50" s="367"/>
      <c r="U50" s="367"/>
      <c r="V50" s="367"/>
      <c r="W50" s="367"/>
      <c r="X50" s="367"/>
      <c r="Y50" s="411"/>
    </row>
    <row r="51" spans="1:28" ht="19.5" customHeight="1">
      <c r="A51" s="44"/>
      <c r="B51" s="131"/>
      <c r="C51" s="123"/>
      <c r="D51" s="123"/>
      <c r="E51" s="43"/>
      <c r="F51" s="43"/>
      <c r="G51" s="43"/>
      <c r="H51" s="43"/>
      <c r="I51" s="12"/>
      <c r="J51" s="91"/>
      <c r="K51" s="45"/>
      <c r="L51" s="45"/>
      <c r="M51" s="45"/>
      <c r="N51" s="91"/>
      <c r="O51" s="12"/>
      <c r="P51" s="43"/>
      <c r="Q51" s="43"/>
      <c r="R51" s="43"/>
      <c r="S51" s="43"/>
      <c r="T51" s="22"/>
      <c r="U51" s="22"/>
      <c r="V51" s="22"/>
      <c r="W51" s="22"/>
      <c r="X51" s="22"/>
      <c r="Y51" s="83"/>
    </row>
    <row r="52" spans="1:28" ht="19.5" customHeight="1">
      <c r="A52" s="318" t="s">
        <v>364</v>
      </c>
      <c r="B52" s="343" t="s">
        <v>532</v>
      </c>
      <c r="C52" s="398">
        <v>0.43055555555555558</v>
      </c>
      <c r="D52" s="398"/>
      <c r="E52" s="225">
        <f>H29</f>
        <v>11</v>
      </c>
      <c r="F52" s="225"/>
      <c r="G52" s="225"/>
      <c r="H52" s="225"/>
      <c r="I52" s="396">
        <f>K52+K53</f>
        <v>0</v>
      </c>
      <c r="J52" s="395" t="s">
        <v>648</v>
      </c>
      <c r="K52" s="45"/>
      <c r="L52" s="45" t="s">
        <v>525</v>
      </c>
      <c r="M52" s="45"/>
      <c r="N52" s="395" t="s">
        <v>650</v>
      </c>
      <c r="O52" s="396">
        <f>M52+M53</f>
        <v>0</v>
      </c>
      <c r="P52" s="225">
        <f>K29</f>
        <v>12</v>
      </c>
      <c r="Q52" s="225"/>
      <c r="R52" s="225"/>
      <c r="S52" s="225"/>
      <c r="T52" s="367" t="s">
        <v>706</v>
      </c>
      <c r="U52" s="367"/>
      <c r="V52" s="367"/>
      <c r="W52" s="367"/>
      <c r="X52" s="367"/>
      <c r="Y52" s="411">
        <v>3</v>
      </c>
    </row>
    <row r="53" spans="1:28" ht="19.5" customHeight="1">
      <c r="A53" s="318"/>
      <c r="B53" s="343"/>
      <c r="C53" s="398"/>
      <c r="D53" s="398"/>
      <c r="E53" s="225"/>
      <c r="F53" s="225"/>
      <c r="G53" s="225"/>
      <c r="H53" s="225"/>
      <c r="I53" s="396"/>
      <c r="J53" s="395"/>
      <c r="K53" s="45"/>
      <c r="L53" s="45" t="s">
        <v>525</v>
      </c>
      <c r="M53" s="45"/>
      <c r="N53" s="395"/>
      <c r="O53" s="396"/>
      <c r="P53" s="225"/>
      <c r="Q53" s="225"/>
      <c r="R53" s="225"/>
      <c r="S53" s="225"/>
      <c r="T53" s="367"/>
      <c r="U53" s="367"/>
      <c r="V53" s="367"/>
      <c r="W53" s="367"/>
      <c r="X53" s="367"/>
      <c r="Y53" s="411"/>
    </row>
    <row r="54" spans="1:28" ht="19.5" customHeight="1">
      <c r="A54" s="44"/>
      <c r="B54" s="131"/>
      <c r="C54" s="123"/>
      <c r="D54" s="123"/>
      <c r="E54" s="43"/>
      <c r="F54" s="43"/>
      <c r="G54" s="43"/>
      <c r="H54" s="43"/>
      <c r="I54" s="12"/>
      <c r="J54" s="91"/>
      <c r="K54" s="45"/>
      <c r="L54" s="45"/>
      <c r="M54" s="45"/>
      <c r="N54" s="91"/>
      <c r="O54" s="12"/>
      <c r="P54" s="43"/>
      <c r="Q54" s="43"/>
      <c r="R54" s="43"/>
      <c r="S54" s="43"/>
      <c r="T54" s="22"/>
      <c r="U54" s="22"/>
      <c r="V54" s="22"/>
      <c r="W54" s="22"/>
      <c r="X54" s="22"/>
      <c r="Y54" s="83"/>
    </row>
    <row r="55" spans="1:28" ht="19.5" customHeight="1">
      <c r="A55" s="318" t="s">
        <v>705</v>
      </c>
      <c r="B55" s="343" t="s">
        <v>537</v>
      </c>
      <c r="C55" s="398">
        <v>0.46527777777777773</v>
      </c>
      <c r="D55" s="398"/>
      <c r="E55" s="225">
        <f>O11</f>
        <v>5</v>
      </c>
      <c r="F55" s="225"/>
      <c r="G55" s="225"/>
      <c r="H55" s="225"/>
      <c r="I55" s="396">
        <f>K55+K56</f>
        <v>0</v>
      </c>
      <c r="J55" s="395" t="s">
        <v>648</v>
      </c>
      <c r="K55" s="45"/>
      <c r="L55" s="45" t="s">
        <v>525</v>
      </c>
      <c r="M55" s="45"/>
      <c r="N55" s="395" t="s">
        <v>650</v>
      </c>
      <c r="O55" s="396">
        <f>M55+M56</f>
        <v>0</v>
      </c>
      <c r="P55" s="225">
        <f>R11</f>
        <v>6</v>
      </c>
      <c r="Q55" s="225"/>
      <c r="R55" s="225"/>
      <c r="S55" s="225"/>
      <c r="T55" s="367" t="s">
        <v>706</v>
      </c>
      <c r="U55" s="367"/>
      <c r="V55" s="367"/>
      <c r="W55" s="367"/>
      <c r="X55" s="367"/>
      <c r="Y55" s="411">
        <v>14</v>
      </c>
      <c r="AB55" s="176"/>
    </row>
    <row r="56" spans="1:28" ht="19.5" customHeight="1">
      <c r="A56" s="318"/>
      <c r="B56" s="343"/>
      <c r="C56" s="398"/>
      <c r="D56" s="398"/>
      <c r="E56" s="225"/>
      <c r="F56" s="225"/>
      <c r="G56" s="225"/>
      <c r="H56" s="225"/>
      <c r="I56" s="396"/>
      <c r="J56" s="395"/>
      <c r="K56" s="45"/>
      <c r="L56" s="45" t="s">
        <v>525</v>
      </c>
      <c r="M56" s="45"/>
      <c r="N56" s="395"/>
      <c r="O56" s="396"/>
      <c r="P56" s="225"/>
      <c r="Q56" s="225"/>
      <c r="R56" s="225"/>
      <c r="S56" s="225"/>
      <c r="T56" s="367"/>
      <c r="U56" s="367"/>
      <c r="V56" s="367"/>
      <c r="W56" s="367"/>
      <c r="X56" s="367"/>
      <c r="Y56" s="411"/>
    </row>
    <row r="57" spans="1:28" ht="19.5" customHeight="1">
      <c r="A57" s="44"/>
      <c r="B57" s="131"/>
      <c r="C57" s="123"/>
      <c r="D57" s="123"/>
      <c r="E57" s="43"/>
      <c r="F57" s="43"/>
      <c r="G57" s="43"/>
      <c r="H57" s="43"/>
      <c r="I57" s="12"/>
      <c r="J57" s="91"/>
      <c r="K57" s="45"/>
      <c r="L57" s="45"/>
      <c r="M57" s="45"/>
      <c r="N57" s="91"/>
      <c r="O57" s="12"/>
      <c r="P57" s="43"/>
      <c r="Q57" s="43"/>
      <c r="R57" s="43"/>
      <c r="S57" s="43"/>
      <c r="T57" s="22"/>
      <c r="U57" s="22"/>
      <c r="V57" s="22"/>
      <c r="W57" s="22"/>
      <c r="X57" s="22"/>
      <c r="Y57" s="83"/>
    </row>
    <row r="58" spans="1:28" ht="19.5" customHeight="1">
      <c r="A58" s="318" t="s">
        <v>364</v>
      </c>
      <c r="B58" s="343" t="s">
        <v>537</v>
      </c>
      <c r="C58" s="398">
        <v>0.46527777777777773</v>
      </c>
      <c r="D58" s="398"/>
      <c r="E58" s="225">
        <f>U11</f>
        <v>7</v>
      </c>
      <c r="F58" s="225"/>
      <c r="G58" s="225"/>
      <c r="H58" s="225"/>
      <c r="I58" s="396">
        <f>K58+K59</f>
        <v>0</v>
      </c>
      <c r="J58" s="395" t="s">
        <v>648</v>
      </c>
      <c r="K58" s="45"/>
      <c r="L58" s="45" t="s">
        <v>525</v>
      </c>
      <c r="M58" s="45"/>
      <c r="N58" s="395" t="s">
        <v>650</v>
      </c>
      <c r="O58" s="396">
        <f>M58+M59</f>
        <v>0</v>
      </c>
      <c r="P58" s="225">
        <f>X11</f>
        <v>8</v>
      </c>
      <c r="Q58" s="225"/>
      <c r="R58" s="225"/>
      <c r="S58" s="225"/>
      <c r="T58" s="367" t="s">
        <v>706</v>
      </c>
      <c r="U58" s="367"/>
      <c r="V58" s="367"/>
      <c r="W58" s="367"/>
      <c r="X58" s="367"/>
      <c r="Y58" s="411">
        <v>16</v>
      </c>
    </row>
    <row r="59" spans="1:28" ht="19.5" customHeight="1">
      <c r="A59" s="318"/>
      <c r="B59" s="343"/>
      <c r="C59" s="398"/>
      <c r="D59" s="398"/>
      <c r="E59" s="225"/>
      <c r="F59" s="225"/>
      <c r="G59" s="225"/>
      <c r="H59" s="225"/>
      <c r="I59" s="396"/>
      <c r="J59" s="395"/>
      <c r="K59" s="45"/>
      <c r="L59" s="45" t="s">
        <v>525</v>
      </c>
      <c r="M59" s="45"/>
      <c r="N59" s="395"/>
      <c r="O59" s="396"/>
      <c r="P59" s="225"/>
      <c r="Q59" s="225"/>
      <c r="R59" s="225"/>
      <c r="S59" s="225"/>
      <c r="T59" s="367"/>
      <c r="U59" s="367"/>
      <c r="V59" s="367"/>
      <c r="W59" s="367"/>
      <c r="X59" s="367"/>
      <c r="Y59" s="411"/>
    </row>
    <row r="60" spans="1:28" ht="19.5" customHeight="1">
      <c r="A60" s="44"/>
      <c r="B60" s="131"/>
      <c r="C60" s="123"/>
      <c r="D60" s="123"/>
      <c r="E60" s="43"/>
      <c r="F60" s="43"/>
      <c r="G60" s="43"/>
      <c r="H60" s="43"/>
      <c r="I60" s="12"/>
      <c r="J60" s="91"/>
      <c r="K60" s="45"/>
      <c r="L60" s="45"/>
      <c r="M60" s="45"/>
      <c r="N60" s="91"/>
      <c r="O60" s="12"/>
      <c r="P60" s="43"/>
      <c r="Q60" s="43"/>
      <c r="R60" s="43"/>
      <c r="S60" s="43"/>
      <c r="T60" s="22"/>
      <c r="U60" s="22"/>
      <c r="V60" s="22"/>
      <c r="W60" s="22"/>
      <c r="X60" s="22"/>
      <c r="Y60" s="83"/>
    </row>
    <row r="61" spans="1:28" ht="19.5" customHeight="1">
      <c r="A61" s="318" t="s">
        <v>705</v>
      </c>
      <c r="B61" s="343" t="s">
        <v>538</v>
      </c>
      <c r="C61" s="398">
        <v>0.5</v>
      </c>
      <c r="D61" s="398"/>
      <c r="E61" s="225">
        <f>O29</f>
        <v>13</v>
      </c>
      <c r="F61" s="225"/>
      <c r="G61" s="225"/>
      <c r="H61" s="225"/>
      <c r="I61" s="396">
        <f>K61+K62</f>
        <v>0</v>
      </c>
      <c r="J61" s="395" t="s">
        <v>648</v>
      </c>
      <c r="K61" s="45"/>
      <c r="L61" s="45" t="s">
        <v>525</v>
      </c>
      <c r="M61" s="45"/>
      <c r="N61" s="395" t="s">
        <v>650</v>
      </c>
      <c r="O61" s="396">
        <f>M61+M62</f>
        <v>0</v>
      </c>
      <c r="P61" s="225">
        <f>R29</f>
        <v>14</v>
      </c>
      <c r="Q61" s="225"/>
      <c r="R61" s="225"/>
      <c r="S61" s="225"/>
      <c r="T61" s="367" t="s">
        <v>706</v>
      </c>
      <c r="U61" s="367"/>
      <c r="V61" s="367"/>
      <c r="W61" s="367"/>
      <c r="X61" s="367"/>
      <c r="Y61" s="411">
        <v>5</v>
      </c>
    </row>
    <row r="62" spans="1:28" ht="19.5" customHeight="1">
      <c r="A62" s="318"/>
      <c r="B62" s="343"/>
      <c r="C62" s="398"/>
      <c r="D62" s="398"/>
      <c r="E62" s="225"/>
      <c r="F62" s="225"/>
      <c r="G62" s="225"/>
      <c r="H62" s="225"/>
      <c r="I62" s="396"/>
      <c r="J62" s="395"/>
      <c r="K62" s="45"/>
      <c r="L62" s="45" t="s">
        <v>525</v>
      </c>
      <c r="M62" s="45"/>
      <c r="N62" s="395"/>
      <c r="O62" s="396"/>
      <c r="P62" s="225"/>
      <c r="Q62" s="225"/>
      <c r="R62" s="225"/>
      <c r="S62" s="225"/>
      <c r="T62" s="367"/>
      <c r="U62" s="367"/>
      <c r="V62" s="367"/>
      <c r="W62" s="367"/>
      <c r="X62" s="367"/>
      <c r="Y62" s="411"/>
    </row>
    <row r="63" spans="1:28" ht="19.5" customHeight="1">
      <c r="A63" s="44"/>
      <c r="B63" s="50"/>
      <c r="C63" s="163"/>
      <c r="D63" s="163"/>
      <c r="E63" s="177"/>
      <c r="F63" s="177"/>
      <c r="G63" s="177"/>
      <c r="H63" s="177"/>
      <c r="P63" s="177"/>
      <c r="Q63" s="177"/>
      <c r="R63" s="177"/>
      <c r="S63" s="177"/>
      <c r="T63" s="42"/>
      <c r="U63" s="42"/>
      <c r="V63" s="42"/>
      <c r="W63" s="42"/>
      <c r="X63" s="42"/>
    </row>
    <row r="64" spans="1:28" ht="19.5" customHeight="1">
      <c r="A64" s="318" t="s">
        <v>364</v>
      </c>
      <c r="B64" s="343" t="s">
        <v>538</v>
      </c>
      <c r="C64" s="398">
        <v>0.5</v>
      </c>
      <c r="D64" s="398"/>
      <c r="E64" s="225">
        <f>U29</f>
        <v>15</v>
      </c>
      <c r="F64" s="225"/>
      <c r="G64" s="225"/>
      <c r="H64" s="225"/>
      <c r="I64" s="396">
        <f>K64+K65</f>
        <v>0</v>
      </c>
      <c r="J64" s="395" t="s">
        <v>648</v>
      </c>
      <c r="K64" s="45"/>
      <c r="L64" s="45" t="s">
        <v>525</v>
      </c>
      <c r="M64" s="45"/>
      <c r="N64" s="395" t="s">
        <v>650</v>
      </c>
      <c r="O64" s="396">
        <f>M64+M65</f>
        <v>0</v>
      </c>
      <c r="P64" s="225">
        <f>X29</f>
        <v>16</v>
      </c>
      <c r="Q64" s="225"/>
      <c r="R64" s="225"/>
      <c r="S64" s="225"/>
      <c r="T64" s="367" t="s">
        <v>706</v>
      </c>
      <c r="U64" s="367"/>
      <c r="V64" s="367"/>
      <c r="W64" s="367"/>
      <c r="X64" s="367"/>
      <c r="Y64" s="411">
        <v>7</v>
      </c>
    </row>
    <row r="65" spans="1:25" ht="19.5" customHeight="1">
      <c r="A65" s="318"/>
      <c r="B65" s="343"/>
      <c r="C65" s="398"/>
      <c r="D65" s="398"/>
      <c r="E65" s="225"/>
      <c r="F65" s="225"/>
      <c r="G65" s="225"/>
      <c r="H65" s="225"/>
      <c r="I65" s="396"/>
      <c r="J65" s="395"/>
      <c r="K65" s="45"/>
      <c r="L65" s="45" t="s">
        <v>525</v>
      </c>
      <c r="M65" s="45"/>
      <c r="N65" s="395"/>
      <c r="O65" s="396"/>
      <c r="P65" s="225"/>
      <c r="Q65" s="225"/>
      <c r="R65" s="225"/>
      <c r="S65" s="225"/>
      <c r="T65" s="367"/>
      <c r="U65" s="367"/>
      <c r="V65" s="367"/>
      <c r="W65" s="367"/>
      <c r="X65" s="367"/>
      <c r="Y65" s="411"/>
    </row>
    <row r="66" spans="1:25" ht="19.5" customHeight="1">
      <c r="A66" s="163"/>
      <c r="B66" s="50"/>
      <c r="C66" s="163"/>
      <c r="D66" s="163"/>
      <c r="E66" s="177"/>
      <c r="F66" s="177"/>
      <c r="G66" s="177"/>
      <c r="H66" s="177"/>
      <c r="P66" s="177"/>
      <c r="Q66" s="177"/>
      <c r="R66" s="177"/>
      <c r="S66" s="177"/>
    </row>
    <row r="67" spans="1:25" ht="19.5" customHeight="1">
      <c r="A67" s="318" t="s">
        <v>705</v>
      </c>
      <c r="B67" s="343" t="s">
        <v>539</v>
      </c>
      <c r="C67" s="398">
        <v>0.53472222222222221</v>
      </c>
      <c r="D67" s="398"/>
      <c r="E67" s="225" t="s">
        <v>707</v>
      </c>
      <c r="F67" s="225"/>
      <c r="G67" s="225"/>
      <c r="H67" s="225"/>
      <c r="I67" s="396">
        <f>K67+K68</f>
        <v>0</v>
      </c>
      <c r="J67" s="395" t="s">
        <v>648</v>
      </c>
      <c r="K67" s="45"/>
      <c r="L67" s="45" t="s">
        <v>525</v>
      </c>
      <c r="M67" s="45"/>
      <c r="N67" s="395" t="s">
        <v>650</v>
      </c>
      <c r="O67" s="396">
        <f>M67+M68</f>
        <v>0</v>
      </c>
      <c r="P67" s="225" t="s">
        <v>708</v>
      </c>
      <c r="Q67" s="225"/>
      <c r="R67" s="225"/>
      <c r="S67" s="225"/>
      <c r="T67" s="367" t="s">
        <v>706</v>
      </c>
      <c r="U67" s="367"/>
      <c r="V67" s="367"/>
      <c r="W67" s="367"/>
      <c r="X67" s="367"/>
      <c r="Y67" s="412" t="s">
        <v>709</v>
      </c>
    </row>
    <row r="68" spans="1:25" ht="19.5" customHeight="1">
      <c r="A68" s="318"/>
      <c r="B68" s="343"/>
      <c r="C68" s="398"/>
      <c r="D68" s="398"/>
      <c r="E68" s="225"/>
      <c r="F68" s="225"/>
      <c r="G68" s="225"/>
      <c r="H68" s="225"/>
      <c r="I68" s="396"/>
      <c r="J68" s="395"/>
      <c r="K68" s="45"/>
      <c r="L68" s="45" t="s">
        <v>525</v>
      </c>
      <c r="M68" s="45"/>
      <c r="N68" s="395"/>
      <c r="O68" s="396"/>
      <c r="P68" s="225"/>
      <c r="Q68" s="225"/>
      <c r="R68" s="225"/>
      <c r="S68" s="225"/>
      <c r="T68" s="367"/>
      <c r="U68" s="367"/>
      <c r="V68" s="367"/>
      <c r="W68" s="367"/>
      <c r="X68" s="367"/>
      <c r="Y68" s="412"/>
    </row>
    <row r="69" spans="1:25" ht="19.5" customHeight="1">
      <c r="A69" s="44"/>
      <c r="B69" s="50"/>
      <c r="C69" s="163"/>
      <c r="D69" s="163"/>
      <c r="E69" s="177"/>
      <c r="F69" s="177"/>
      <c r="G69" s="177"/>
      <c r="H69" s="177"/>
      <c r="P69" s="177"/>
      <c r="Q69" s="177"/>
      <c r="R69" s="177"/>
      <c r="S69" s="177"/>
      <c r="Y69" s="26"/>
    </row>
    <row r="70" spans="1:25" ht="19.5" customHeight="1">
      <c r="A70" s="318" t="s">
        <v>364</v>
      </c>
      <c r="B70" s="343" t="s">
        <v>539</v>
      </c>
      <c r="C70" s="398">
        <v>0.53472222222222221</v>
      </c>
      <c r="D70" s="398"/>
      <c r="E70" s="225" t="s">
        <v>710</v>
      </c>
      <c r="F70" s="225"/>
      <c r="G70" s="225"/>
      <c r="H70" s="225"/>
      <c r="I70" s="396">
        <f>K70+K71</f>
        <v>0</v>
      </c>
      <c r="J70" s="395" t="s">
        <v>648</v>
      </c>
      <c r="K70" s="45"/>
      <c r="L70" s="45" t="s">
        <v>525</v>
      </c>
      <c r="M70" s="45"/>
      <c r="N70" s="395" t="s">
        <v>650</v>
      </c>
      <c r="O70" s="396">
        <f>M70+M71</f>
        <v>0</v>
      </c>
      <c r="P70" s="225" t="s">
        <v>711</v>
      </c>
      <c r="Q70" s="225"/>
      <c r="R70" s="225"/>
      <c r="S70" s="225"/>
      <c r="T70" s="367" t="s">
        <v>706</v>
      </c>
      <c r="U70" s="367"/>
      <c r="V70" s="367"/>
      <c r="W70" s="367"/>
      <c r="X70" s="367"/>
      <c r="Y70" s="412" t="s">
        <v>712</v>
      </c>
    </row>
    <row r="71" spans="1:25" ht="19.5" customHeight="1">
      <c r="A71" s="318"/>
      <c r="B71" s="343"/>
      <c r="C71" s="398"/>
      <c r="D71" s="398"/>
      <c r="E71" s="225"/>
      <c r="F71" s="225"/>
      <c r="G71" s="225"/>
      <c r="H71" s="225"/>
      <c r="I71" s="396"/>
      <c r="J71" s="395"/>
      <c r="K71" s="45"/>
      <c r="L71" s="45" t="s">
        <v>525</v>
      </c>
      <c r="M71" s="45"/>
      <c r="N71" s="395"/>
      <c r="O71" s="396"/>
      <c r="P71" s="225"/>
      <c r="Q71" s="225"/>
      <c r="R71" s="225"/>
      <c r="S71" s="225"/>
      <c r="T71" s="367"/>
      <c r="U71" s="367"/>
      <c r="V71" s="367"/>
      <c r="W71" s="367"/>
      <c r="X71" s="367"/>
      <c r="Y71" s="412"/>
    </row>
    <row r="72" spans="1:25" ht="19.5" customHeight="1">
      <c r="A72" s="163"/>
      <c r="B72" s="50"/>
      <c r="C72" s="163"/>
      <c r="D72" s="163"/>
      <c r="E72" s="177"/>
      <c r="F72" s="177"/>
      <c r="G72" s="177"/>
      <c r="H72" s="177"/>
      <c r="P72" s="177"/>
      <c r="Q72" s="177"/>
      <c r="R72" s="177"/>
      <c r="S72" s="177"/>
      <c r="Y72" s="26"/>
    </row>
    <row r="73" spans="1:25" ht="19.5" customHeight="1">
      <c r="A73" s="318" t="s">
        <v>705</v>
      </c>
      <c r="B73" s="343" t="s">
        <v>540</v>
      </c>
      <c r="C73" s="398">
        <v>0.56944444444444442</v>
      </c>
      <c r="D73" s="398"/>
      <c r="E73" s="225" t="s">
        <v>713</v>
      </c>
      <c r="F73" s="225"/>
      <c r="G73" s="225"/>
      <c r="H73" s="225"/>
      <c r="I73" s="396">
        <f>K73+K74</f>
        <v>0</v>
      </c>
      <c r="J73" s="395" t="s">
        <v>648</v>
      </c>
      <c r="K73" s="45"/>
      <c r="L73" s="45" t="s">
        <v>525</v>
      </c>
      <c r="M73" s="45"/>
      <c r="N73" s="395" t="s">
        <v>650</v>
      </c>
      <c r="O73" s="396">
        <f>M73+M74</f>
        <v>0</v>
      </c>
      <c r="P73" s="225" t="s">
        <v>714</v>
      </c>
      <c r="Q73" s="225"/>
      <c r="R73" s="225"/>
      <c r="S73" s="225"/>
      <c r="T73" s="367" t="s">
        <v>706</v>
      </c>
      <c r="U73" s="367"/>
      <c r="V73" s="367"/>
      <c r="W73" s="367"/>
      <c r="X73" s="367"/>
      <c r="Y73" s="412" t="s">
        <v>715</v>
      </c>
    </row>
    <row r="74" spans="1:25" ht="19.5" customHeight="1">
      <c r="A74" s="318"/>
      <c r="B74" s="343"/>
      <c r="C74" s="398"/>
      <c r="D74" s="398"/>
      <c r="E74" s="225"/>
      <c r="F74" s="225"/>
      <c r="G74" s="225"/>
      <c r="H74" s="225"/>
      <c r="I74" s="396"/>
      <c r="J74" s="395"/>
      <c r="K74" s="45"/>
      <c r="L74" s="45" t="s">
        <v>525</v>
      </c>
      <c r="M74" s="45"/>
      <c r="N74" s="395"/>
      <c r="O74" s="396"/>
      <c r="P74" s="225"/>
      <c r="Q74" s="225"/>
      <c r="R74" s="225"/>
      <c r="S74" s="225"/>
      <c r="T74" s="367"/>
      <c r="U74" s="367"/>
      <c r="V74" s="367"/>
      <c r="W74" s="367"/>
      <c r="X74" s="367"/>
      <c r="Y74" s="412"/>
    </row>
    <row r="75" spans="1:25" ht="19.5" customHeight="1">
      <c r="A75" s="44"/>
      <c r="B75" s="50"/>
      <c r="C75" s="163"/>
      <c r="D75" s="163"/>
      <c r="E75" s="177"/>
      <c r="F75" s="177"/>
      <c r="G75" s="177"/>
      <c r="H75" s="177"/>
      <c r="P75" s="177"/>
      <c r="Q75" s="177"/>
      <c r="R75" s="177"/>
      <c r="S75" s="177"/>
      <c r="Y75" s="26"/>
    </row>
    <row r="76" spans="1:25" ht="19.5" customHeight="1">
      <c r="A76" s="318" t="s">
        <v>364</v>
      </c>
      <c r="B76" s="343" t="s">
        <v>540</v>
      </c>
      <c r="C76" s="398">
        <v>0.56944444444444442</v>
      </c>
      <c r="D76" s="398"/>
      <c r="E76" s="225" t="s">
        <v>716</v>
      </c>
      <c r="F76" s="225"/>
      <c r="G76" s="225"/>
      <c r="H76" s="225"/>
      <c r="I76" s="396">
        <f>K76+K77</f>
        <v>0</v>
      </c>
      <c r="J76" s="395" t="s">
        <v>648</v>
      </c>
      <c r="K76" s="45"/>
      <c r="L76" s="45" t="s">
        <v>525</v>
      </c>
      <c r="M76" s="45"/>
      <c r="N76" s="395" t="s">
        <v>650</v>
      </c>
      <c r="O76" s="396">
        <f>M76+M77</f>
        <v>0</v>
      </c>
      <c r="P76" s="225" t="s">
        <v>717</v>
      </c>
      <c r="Q76" s="225"/>
      <c r="R76" s="225"/>
      <c r="S76" s="225"/>
      <c r="T76" s="367" t="s">
        <v>706</v>
      </c>
      <c r="U76" s="367"/>
      <c r="V76" s="367"/>
      <c r="W76" s="367"/>
      <c r="X76" s="367"/>
      <c r="Y76" s="412" t="s">
        <v>718</v>
      </c>
    </row>
    <row r="77" spans="1:25" ht="19.5" customHeight="1">
      <c r="A77" s="318"/>
      <c r="B77" s="343"/>
      <c r="C77" s="398"/>
      <c r="D77" s="398"/>
      <c r="E77" s="225"/>
      <c r="F77" s="225"/>
      <c r="G77" s="225"/>
      <c r="H77" s="225"/>
      <c r="I77" s="396"/>
      <c r="J77" s="395"/>
      <c r="K77" s="45"/>
      <c r="L77" s="45" t="s">
        <v>525</v>
      </c>
      <c r="M77" s="45"/>
      <c r="N77" s="395"/>
      <c r="O77" s="396"/>
      <c r="P77" s="225"/>
      <c r="Q77" s="225"/>
      <c r="R77" s="225"/>
      <c r="S77" s="225"/>
      <c r="T77" s="367"/>
      <c r="U77" s="367"/>
      <c r="V77" s="367"/>
      <c r="W77" s="367"/>
      <c r="X77" s="367"/>
      <c r="Y77" s="412"/>
    </row>
    <row r="78" spans="1:25" ht="19.5" customHeight="1"/>
    <row r="79" spans="1:25" ht="20.100000000000001" customHeight="1">
      <c r="A79" s="1"/>
      <c r="B79" s="44"/>
      <c r="C79" s="1"/>
      <c r="D79" s="1"/>
      <c r="E79" s="44"/>
      <c r="F79" s="44"/>
      <c r="G79" s="44"/>
      <c r="H79" s="44"/>
      <c r="I79" s="80"/>
      <c r="J79" s="81"/>
      <c r="K79" s="82"/>
      <c r="L79" s="82"/>
      <c r="M79" s="82"/>
      <c r="N79" s="81"/>
      <c r="O79" s="80"/>
      <c r="P79" s="44"/>
      <c r="Q79" s="44"/>
      <c r="R79" s="44"/>
      <c r="S79" s="44"/>
      <c r="T79" s="42"/>
      <c r="U79" s="42"/>
      <c r="V79" s="42"/>
      <c r="W79" s="42"/>
      <c r="X79" s="42"/>
      <c r="Y79" s="42"/>
    </row>
    <row r="82" spans="1:25" ht="20.100000000000001" customHeight="1">
      <c r="A82" s="1"/>
      <c r="B82" s="44"/>
      <c r="C82" s="1"/>
      <c r="D82" s="1"/>
      <c r="E82" s="44"/>
      <c r="F82" s="44"/>
      <c r="G82" s="44"/>
      <c r="H82" s="44"/>
      <c r="I82" s="80"/>
      <c r="J82" s="81"/>
      <c r="K82" s="82"/>
      <c r="L82" s="82"/>
      <c r="M82" s="82"/>
      <c r="N82" s="81"/>
      <c r="O82" s="80"/>
      <c r="P82" s="44"/>
      <c r="Q82" s="44"/>
      <c r="R82" s="44"/>
      <c r="S82" s="44"/>
      <c r="T82" s="42"/>
      <c r="U82" s="42"/>
      <c r="V82" s="42"/>
      <c r="W82" s="42"/>
      <c r="X82" s="42"/>
      <c r="Y82" s="42"/>
    </row>
    <row r="85" spans="1:25" ht="20.100000000000001" customHeight="1">
      <c r="A85" s="1"/>
      <c r="B85" s="44"/>
      <c r="C85" s="1"/>
      <c r="D85" s="1"/>
      <c r="E85" s="44"/>
      <c r="F85" s="44"/>
      <c r="G85" s="44"/>
      <c r="H85" s="44"/>
      <c r="I85" s="80"/>
      <c r="J85" s="81"/>
      <c r="K85" s="82"/>
      <c r="L85" s="82"/>
      <c r="M85" s="82"/>
      <c r="N85" s="81"/>
      <c r="O85" s="80"/>
      <c r="P85" s="44"/>
      <c r="Q85" s="44"/>
      <c r="R85" s="44"/>
      <c r="S85" s="44"/>
      <c r="T85" s="42"/>
      <c r="U85" s="42"/>
      <c r="V85" s="42"/>
      <c r="W85" s="42"/>
      <c r="X85" s="42"/>
      <c r="Y85" s="42"/>
    </row>
    <row r="88" spans="1:25" ht="20.100000000000001" customHeight="1">
      <c r="A88" s="1"/>
      <c r="B88" s="1"/>
      <c r="C88" s="1"/>
      <c r="D88" s="1"/>
      <c r="E88" s="44"/>
      <c r="F88" s="44"/>
      <c r="G88" s="44"/>
      <c r="H88" s="44"/>
      <c r="I88" s="79"/>
      <c r="J88" s="1"/>
      <c r="K88" s="1"/>
      <c r="L88" s="1"/>
      <c r="M88" s="1"/>
      <c r="N88" s="1"/>
      <c r="O88" s="79"/>
      <c r="P88" s="44"/>
      <c r="Q88" s="44"/>
      <c r="R88" s="44"/>
      <c r="S88" s="44"/>
      <c r="T88" s="42"/>
      <c r="U88" s="42"/>
      <c r="V88" s="42"/>
      <c r="W88" s="42"/>
      <c r="X88" s="42"/>
      <c r="Y88" s="42"/>
    </row>
    <row r="91" spans="1:25" ht="20.100000000000001" customHeight="1">
      <c r="A91" s="1"/>
      <c r="E91" s="163"/>
      <c r="F91" s="163"/>
      <c r="G91" s="163"/>
      <c r="H91" s="163"/>
      <c r="I91" s="78"/>
      <c r="O91" s="78"/>
      <c r="P91" s="163"/>
      <c r="Q91" s="163"/>
      <c r="R91" s="163"/>
      <c r="S91" s="163"/>
    </row>
  </sheetData>
  <mergeCells count="180">
    <mergeCell ref="N76:N77"/>
    <mergeCell ref="O76:O77"/>
    <mergeCell ref="P76:S77"/>
    <mergeCell ref="T76:X77"/>
    <mergeCell ref="Y76:Y77"/>
    <mergeCell ref="A76:A77"/>
    <mergeCell ref="B76:B77"/>
    <mergeCell ref="C76:D77"/>
    <mergeCell ref="E76:H77"/>
    <mergeCell ref="I76:I77"/>
    <mergeCell ref="J76:J77"/>
    <mergeCell ref="J73:J74"/>
    <mergeCell ref="N73:N74"/>
    <mergeCell ref="O73:O74"/>
    <mergeCell ref="P73:S74"/>
    <mergeCell ref="T73:X74"/>
    <mergeCell ref="Y73:Y74"/>
    <mergeCell ref="N70:N71"/>
    <mergeCell ref="O70:O71"/>
    <mergeCell ref="P70:S71"/>
    <mergeCell ref="T70:X71"/>
    <mergeCell ref="Y70:Y71"/>
    <mergeCell ref="J70:J71"/>
    <mergeCell ref="A73:A74"/>
    <mergeCell ref="B73:B74"/>
    <mergeCell ref="C73:D74"/>
    <mergeCell ref="E73:H74"/>
    <mergeCell ref="I73:I74"/>
    <mergeCell ref="A70:A71"/>
    <mergeCell ref="B70:B71"/>
    <mergeCell ref="C70:D71"/>
    <mergeCell ref="E70:H71"/>
    <mergeCell ref="I70:I71"/>
    <mergeCell ref="J67:J68"/>
    <mergeCell ref="N67:N68"/>
    <mergeCell ref="O67:O68"/>
    <mergeCell ref="P67:S68"/>
    <mergeCell ref="T67:X68"/>
    <mergeCell ref="Y67:Y68"/>
    <mergeCell ref="N64:N65"/>
    <mergeCell ref="O64:O65"/>
    <mergeCell ref="P64:S65"/>
    <mergeCell ref="T64:X65"/>
    <mergeCell ref="Y64:Y65"/>
    <mergeCell ref="J64:J65"/>
    <mergeCell ref="A67:A68"/>
    <mergeCell ref="B67:B68"/>
    <mergeCell ref="C67:D68"/>
    <mergeCell ref="E67:H68"/>
    <mergeCell ref="I67:I68"/>
    <mergeCell ref="A64:A65"/>
    <mergeCell ref="B64:B65"/>
    <mergeCell ref="C64:D65"/>
    <mergeCell ref="E64:H65"/>
    <mergeCell ref="I64:I65"/>
    <mergeCell ref="J61:J62"/>
    <mergeCell ref="N61:N62"/>
    <mergeCell ref="O61:O62"/>
    <mergeCell ref="P61:S62"/>
    <mergeCell ref="T61:X62"/>
    <mergeCell ref="Y61:Y62"/>
    <mergeCell ref="N58:N59"/>
    <mergeCell ref="O58:O59"/>
    <mergeCell ref="P58:S59"/>
    <mergeCell ref="T58:X59"/>
    <mergeCell ref="Y58:Y59"/>
    <mergeCell ref="J58:J59"/>
    <mergeCell ref="A61:A62"/>
    <mergeCell ref="B61:B62"/>
    <mergeCell ref="C61:D62"/>
    <mergeCell ref="E61:H62"/>
    <mergeCell ref="I61:I62"/>
    <mergeCell ref="A58:A59"/>
    <mergeCell ref="B58:B59"/>
    <mergeCell ref="C58:D59"/>
    <mergeCell ref="E58:H59"/>
    <mergeCell ref="I58:I59"/>
    <mergeCell ref="N49:N50"/>
    <mergeCell ref="O55:O56"/>
    <mergeCell ref="P55:S56"/>
    <mergeCell ref="T55:X56"/>
    <mergeCell ref="Y55:Y56"/>
    <mergeCell ref="N52:N53"/>
    <mergeCell ref="O52:O53"/>
    <mergeCell ref="P52:S53"/>
    <mergeCell ref="T52:X53"/>
    <mergeCell ref="Y52:Y53"/>
    <mergeCell ref="B52:B53"/>
    <mergeCell ref="C52:D53"/>
    <mergeCell ref="E52:H53"/>
    <mergeCell ref="I52:I53"/>
    <mergeCell ref="J52:J53"/>
    <mergeCell ref="A49:A50"/>
    <mergeCell ref="B49:B50"/>
    <mergeCell ref="C49:D50"/>
    <mergeCell ref="E49:H50"/>
    <mergeCell ref="I49:I50"/>
    <mergeCell ref="J49:J50"/>
    <mergeCell ref="A55:A56"/>
    <mergeCell ref="B55:B56"/>
    <mergeCell ref="C55:D56"/>
    <mergeCell ref="E55:H56"/>
    <mergeCell ref="I55:I56"/>
    <mergeCell ref="J55:J56"/>
    <mergeCell ref="N55:N56"/>
    <mergeCell ref="Y43:Y44"/>
    <mergeCell ref="A46:A47"/>
    <mergeCell ref="B46:B47"/>
    <mergeCell ref="C46:D47"/>
    <mergeCell ref="E46:H47"/>
    <mergeCell ref="I46:I47"/>
    <mergeCell ref="J46:J47"/>
    <mergeCell ref="N46:N47"/>
    <mergeCell ref="O46:O47"/>
    <mergeCell ref="P46:S47"/>
    <mergeCell ref="T46:X47"/>
    <mergeCell ref="Y46:Y47"/>
    <mergeCell ref="O49:O50"/>
    <mergeCell ref="P49:S50"/>
    <mergeCell ref="T49:X50"/>
    <mergeCell ref="Y49:Y50"/>
    <mergeCell ref="A52:A53"/>
    <mergeCell ref="T42:X42"/>
    <mergeCell ref="A43:A44"/>
    <mergeCell ref="B43:B44"/>
    <mergeCell ref="C43:D44"/>
    <mergeCell ref="E43:H44"/>
    <mergeCell ref="I43:I44"/>
    <mergeCell ref="J43:J44"/>
    <mergeCell ref="N43:N44"/>
    <mergeCell ref="O43:O44"/>
    <mergeCell ref="P43:S44"/>
    <mergeCell ref="T43:X44"/>
    <mergeCell ref="U28:V28"/>
    <mergeCell ref="X28:Y28"/>
    <mergeCell ref="B29:C39"/>
    <mergeCell ref="E29:F39"/>
    <mergeCell ref="H29:I39"/>
    <mergeCell ref="K29:L39"/>
    <mergeCell ref="O29:P39"/>
    <mergeCell ref="R29:S39"/>
    <mergeCell ref="U29:V39"/>
    <mergeCell ref="X29:Y39"/>
    <mergeCell ref="B28:C28"/>
    <mergeCell ref="E28:F28"/>
    <mergeCell ref="H28:I28"/>
    <mergeCell ref="K28:L28"/>
    <mergeCell ref="O28:P28"/>
    <mergeCell ref="R28:S28"/>
    <mergeCell ref="G22:H22"/>
    <mergeCell ref="T22:U22"/>
    <mergeCell ref="C27:E27"/>
    <mergeCell ref="I27:K27"/>
    <mergeCell ref="P27:R27"/>
    <mergeCell ref="V27:X27"/>
    <mergeCell ref="U10:V10"/>
    <mergeCell ref="X10:Y10"/>
    <mergeCell ref="B11:C21"/>
    <mergeCell ref="E11:F21"/>
    <mergeCell ref="H11:I21"/>
    <mergeCell ref="K11:L21"/>
    <mergeCell ref="O11:P21"/>
    <mergeCell ref="R11:S21"/>
    <mergeCell ref="U11:V21"/>
    <mergeCell ref="X11:Y21"/>
    <mergeCell ref="B10:C10"/>
    <mergeCell ref="E10:F10"/>
    <mergeCell ref="H10:I10"/>
    <mergeCell ref="K10:L10"/>
    <mergeCell ref="O10:P10"/>
    <mergeCell ref="R10:S10"/>
    <mergeCell ref="R1:Y1"/>
    <mergeCell ref="G4:H4"/>
    <mergeCell ref="T4:U4"/>
    <mergeCell ref="C9:E9"/>
    <mergeCell ref="I9:K9"/>
    <mergeCell ref="P9:R9"/>
    <mergeCell ref="V9:X9"/>
    <mergeCell ref="O1:Q1"/>
    <mergeCell ref="F2:H2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2" firstPageNumber="4294963191" orientation="portrait" horizontalDpi="360" verticalDpi="36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72"/>
  <sheetViews>
    <sheetView view="pageBreakPreview" zoomScaleNormal="100" zoomScaleSheetLayoutView="100" workbookViewId="0"/>
  </sheetViews>
  <sheetFormatPr defaultColWidth="9" defaultRowHeight="13.5"/>
  <cols>
    <col min="8" max="8" width="9" customWidth="1"/>
    <col min="11" max="11" width="9" customWidth="1"/>
  </cols>
  <sheetData>
    <row r="1" spans="1:25" ht="39.950000000000003" customHeight="1">
      <c r="A1" s="116" t="s">
        <v>719</v>
      </c>
      <c r="B1" s="92"/>
      <c r="C1" s="92"/>
      <c r="D1" s="92"/>
      <c r="E1" s="92"/>
      <c r="F1" s="92"/>
      <c r="G1" s="119"/>
      <c r="H1" s="119"/>
      <c r="I1" s="119"/>
      <c r="J1" s="119"/>
      <c r="K1" s="120"/>
      <c r="L1" s="120"/>
      <c r="M1" s="120"/>
      <c r="N1" s="120"/>
      <c r="O1" s="415" t="s">
        <v>720</v>
      </c>
      <c r="P1" s="415"/>
      <c r="Q1" s="415"/>
      <c r="R1" s="413" t="str">
        <f>U12選手権②!M68</f>
        <v>真岡市総合運動公園陸上競技場</v>
      </c>
      <c r="S1" s="413"/>
      <c r="T1" s="413"/>
      <c r="U1" s="413"/>
      <c r="V1" s="413"/>
      <c r="W1" s="413"/>
    </row>
    <row r="2" spans="1:25" ht="30" customHeight="1">
      <c r="A2" s="120"/>
      <c r="B2" s="120"/>
      <c r="C2" s="323">
        <f>U12選手権②!L10</f>
        <v>44254</v>
      </c>
      <c r="D2" s="321"/>
      <c r="E2" s="321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5" ht="30" customHeight="1">
      <c r="G3" s="2"/>
      <c r="H3" s="2"/>
      <c r="I3" s="2"/>
      <c r="J3" s="2"/>
      <c r="K3" s="2"/>
      <c r="L3" s="19"/>
      <c r="M3" s="2"/>
      <c r="N3" s="2"/>
      <c r="O3" s="2"/>
      <c r="P3" s="2"/>
    </row>
    <row r="4" spans="1:25" ht="30" customHeight="1">
      <c r="A4" s="1"/>
      <c r="B4" s="1"/>
      <c r="C4" s="93"/>
      <c r="D4" s="93"/>
      <c r="E4" s="93"/>
      <c r="F4" s="107"/>
      <c r="G4" s="93"/>
      <c r="H4" s="93"/>
      <c r="I4" s="93"/>
      <c r="J4" s="93"/>
      <c r="K4" s="93"/>
      <c r="L4" s="93"/>
      <c r="M4" s="93"/>
      <c r="N4" s="93"/>
      <c r="O4" s="93"/>
      <c r="P4" s="93"/>
      <c r="Q4" s="115"/>
      <c r="R4" s="93"/>
      <c r="S4" s="93"/>
      <c r="T4" s="1"/>
      <c r="U4" s="1"/>
      <c r="V4" s="1"/>
      <c r="W4" s="1"/>
      <c r="X4" s="1"/>
      <c r="Y4" s="1"/>
    </row>
    <row r="5" spans="1:25" ht="30" customHeight="1">
      <c r="A5" s="1"/>
      <c r="B5" s="1"/>
      <c r="C5" s="93"/>
      <c r="D5" s="93"/>
      <c r="E5" s="93"/>
      <c r="F5" s="107"/>
      <c r="G5" s="93"/>
      <c r="H5" s="93"/>
      <c r="I5" s="93"/>
      <c r="J5" s="93"/>
      <c r="K5" s="414" t="s">
        <v>721</v>
      </c>
      <c r="L5" s="414"/>
      <c r="M5" s="93"/>
      <c r="N5" s="93"/>
      <c r="O5" s="93"/>
      <c r="P5" s="93"/>
      <c r="Q5" s="115"/>
      <c r="R5" s="93"/>
      <c r="S5" s="93"/>
      <c r="T5" s="1"/>
      <c r="U5" s="1"/>
      <c r="V5" s="1"/>
      <c r="W5" s="1"/>
      <c r="X5" s="1"/>
      <c r="Y5" s="1"/>
    </row>
    <row r="6" spans="1:25" ht="30" customHeight="1">
      <c r="A6" s="42"/>
      <c r="B6" s="42"/>
      <c r="C6" s="93"/>
      <c r="D6" s="93"/>
      <c r="E6" s="114"/>
      <c r="F6" s="113"/>
      <c r="G6" s="46"/>
      <c r="H6" s="46"/>
      <c r="I6" s="46"/>
      <c r="J6" s="46"/>
      <c r="K6" s="46"/>
      <c r="L6" s="46"/>
      <c r="M6" s="46"/>
      <c r="N6" s="46"/>
      <c r="O6" s="111"/>
      <c r="P6" s="111"/>
      <c r="Q6" s="112"/>
      <c r="R6" s="111"/>
      <c r="S6" s="46"/>
      <c r="T6" s="83"/>
      <c r="U6" s="83"/>
      <c r="V6" s="83"/>
      <c r="W6" s="42"/>
      <c r="X6" s="42"/>
      <c r="Y6" s="42"/>
    </row>
    <row r="7" spans="1:25" ht="30" customHeight="1">
      <c r="A7" s="42"/>
      <c r="B7" s="42"/>
      <c r="C7" s="93"/>
      <c r="D7" s="107"/>
      <c r="E7" s="93"/>
      <c r="F7" s="46"/>
      <c r="G7" s="110"/>
      <c r="H7" s="109"/>
      <c r="I7" s="46"/>
      <c r="J7" s="46"/>
      <c r="K7" s="46"/>
      <c r="L7" s="46"/>
      <c r="M7" s="46"/>
      <c r="N7" s="108"/>
      <c r="O7" s="46"/>
      <c r="P7" s="46"/>
      <c r="Q7" s="46"/>
      <c r="R7" s="108"/>
      <c r="S7" s="46"/>
      <c r="T7" s="83"/>
      <c r="U7" s="83"/>
      <c r="V7" s="83"/>
      <c r="W7" s="42"/>
      <c r="X7" s="42"/>
      <c r="Y7" s="42"/>
    </row>
    <row r="8" spans="1:25" ht="30" customHeight="1">
      <c r="A8" s="42"/>
      <c r="B8" s="42"/>
      <c r="C8" s="93"/>
      <c r="D8" s="107"/>
      <c r="E8" s="93"/>
      <c r="F8" s="414" t="s">
        <v>647</v>
      </c>
      <c r="G8" s="414"/>
      <c r="H8" s="108"/>
      <c r="I8" s="46"/>
      <c r="J8" s="46"/>
      <c r="K8" s="414"/>
      <c r="L8" s="414"/>
      <c r="M8" s="46"/>
      <c r="N8" s="108"/>
      <c r="O8" s="46"/>
      <c r="P8" s="414" t="s">
        <v>722</v>
      </c>
      <c r="Q8" s="414"/>
      <c r="R8" s="108"/>
      <c r="S8" s="46"/>
      <c r="T8" s="83"/>
      <c r="U8" s="83"/>
      <c r="V8" s="83"/>
      <c r="W8" s="42"/>
      <c r="X8" s="42"/>
      <c r="Y8" s="42"/>
    </row>
    <row r="9" spans="1:25" ht="30" customHeight="1">
      <c r="A9" s="42"/>
      <c r="B9" s="42"/>
      <c r="C9" s="93"/>
      <c r="D9" s="107"/>
      <c r="E9" s="93"/>
      <c r="F9" s="414" t="s">
        <v>723</v>
      </c>
      <c r="G9" s="414"/>
      <c r="H9" s="107"/>
      <c r="I9" s="93"/>
      <c r="J9" s="46"/>
      <c r="K9" s="46"/>
      <c r="L9" s="46"/>
      <c r="M9" s="46"/>
      <c r="N9" s="107"/>
      <c r="O9" s="93"/>
      <c r="P9" s="414" t="s">
        <v>724</v>
      </c>
      <c r="Q9" s="414"/>
      <c r="R9" s="107"/>
      <c r="S9" s="93"/>
      <c r="T9" s="83"/>
      <c r="U9" s="83"/>
      <c r="V9" s="83"/>
      <c r="W9" s="42"/>
      <c r="X9" s="42"/>
      <c r="Y9" s="42"/>
    </row>
    <row r="10" spans="1:25" ht="30" customHeight="1">
      <c r="A10" s="42"/>
      <c r="B10" s="42"/>
      <c r="C10" s="93"/>
      <c r="D10" s="414">
        <v>1</v>
      </c>
      <c r="E10" s="414"/>
      <c r="F10" s="46"/>
      <c r="G10" s="46"/>
      <c r="H10" s="414">
        <v>2</v>
      </c>
      <c r="I10" s="414"/>
      <c r="J10" s="46"/>
      <c r="K10" s="46"/>
      <c r="L10" s="46"/>
      <c r="M10" s="46"/>
      <c r="N10" s="414">
        <v>3</v>
      </c>
      <c r="O10" s="414"/>
      <c r="P10" s="46"/>
      <c r="Q10" s="46"/>
      <c r="R10" s="414">
        <v>4</v>
      </c>
      <c r="S10" s="414"/>
      <c r="T10" s="83"/>
      <c r="U10" s="83"/>
      <c r="V10" s="83"/>
      <c r="W10" s="42"/>
      <c r="X10" s="42"/>
      <c r="Y10" s="42"/>
    </row>
    <row r="11" spans="1:25" ht="30" customHeight="1">
      <c r="A11" s="42"/>
      <c r="B11" s="42"/>
      <c r="C11" s="93"/>
      <c r="D11" s="416">
        <v>1</v>
      </c>
      <c r="E11" s="416"/>
      <c r="F11" s="106"/>
      <c r="G11" s="106"/>
      <c r="H11" s="416">
        <v>2</v>
      </c>
      <c r="I11" s="416"/>
      <c r="J11" s="106"/>
      <c r="K11" s="106"/>
      <c r="L11" s="106"/>
      <c r="M11" s="106"/>
      <c r="N11" s="416">
        <v>3</v>
      </c>
      <c r="O11" s="416"/>
      <c r="P11" s="106"/>
      <c r="Q11" s="106"/>
      <c r="R11" s="416">
        <v>4</v>
      </c>
      <c r="S11" s="416"/>
      <c r="T11" s="83"/>
      <c r="U11" s="83"/>
      <c r="V11" s="83"/>
      <c r="W11" s="42"/>
      <c r="X11" s="42"/>
      <c r="Y11" s="42"/>
    </row>
    <row r="12" spans="1:25" ht="30" customHeight="1">
      <c r="A12" s="42"/>
      <c r="B12" s="42"/>
      <c r="C12" s="93"/>
      <c r="D12" s="416"/>
      <c r="E12" s="416"/>
      <c r="F12" s="106"/>
      <c r="G12" s="106"/>
      <c r="H12" s="416"/>
      <c r="I12" s="416"/>
      <c r="J12" s="106"/>
      <c r="K12" s="106"/>
      <c r="L12" s="106"/>
      <c r="M12" s="106"/>
      <c r="N12" s="416"/>
      <c r="O12" s="416"/>
      <c r="P12" s="106"/>
      <c r="Q12" s="106"/>
      <c r="R12" s="416"/>
      <c r="S12" s="416"/>
      <c r="T12" s="83"/>
      <c r="U12" s="83"/>
      <c r="V12" s="83"/>
      <c r="W12" s="42"/>
      <c r="X12" s="42"/>
      <c r="Y12" s="42"/>
    </row>
    <row r="13" spans="1:25" ht="30" customHeight="1">
      <c r="A13" s="42"/>
      <c r="B13" s="42"/>
      <c r="C13" s="93"/>
      <c r="D13" s="416"/>
      <c r="E13" s="416"/>
      <c r="F13" s="106"/>
      <c r="G13" s="106"/>
      <c r="H13" s="416"/>
      <c r="I13" s="416"/>
      <c r="J13" s="106"/>
      <c r="K13" s="106"/>
      <c r="L13" s="106"/>
      <c r="M13" s="106"/>
      <c r="N13" s="416"/>
      <c r="O13" s="416"/>
      <c r="P13" s="106"/>
      <c r="Q13" s="106"/>
      <c r="R13" s="416"/>
      <c r="S13" s="416"/>
      <c r="T13" s="83"/>
      <c r="U13" s="83"/>
      <c r="V13" s="83"/>
      <c r="W13" s="42"/>
      <c r="X13" s="42"/>
      <c r="Y13" s="42"/>
    </row>
    <row r="14" spans="1:25" ht="30" customHeight="1">
      <c r="A14" s="42"/>
      <c r="B14" s="42"/>
      <c r="C14" s="93"/>
      <c r="D14" s="416"/>
      <c r="E14" s="416"/>
      <c r="F14" s="106"/>
      <c r="G14" s="106"/>
      <c r="H14" s="416"/>
      <c r="I14" s="416"/>
      <c r="J14" s="106"/>
      <c r="K14" s="106"/>
      <c r="L14" s="106"/>
      <c r="M14" s="106"/>
      <c r="N14" s="416"/>
      <c r="O14" s="416"/>
      <c r="P14" s="106"/>
      <c r="Q14" s="106"/>
      <c r="R14" s="416"/>
      <c r="S14" s="416"/>
      <c r="T14" s="83"/>
      <c r="U14" s="83"/>
      <c r="V14" s="83"/>
      <c r="W14" s="42"/>
      <c r="X14" s="42"/>
      <c r="Y14" s="42"/>
    </row>
    <row r="15" spans="1:25" ht="30" customHeight="1">
      <c r="A15" s="42"/>
      <c r="B15" s="42"/>
      <c r="C15" s="93"/>
      <c r="D15" s="416"/>
      <c r="E15" s="416"/>
      <c r="F15" s="106"/>
      <c r="G15" s="106"/>
      <c r="H15" s="416"/>
      <c r="I15" s="416"/>
      <c r="J15" s="106"/>
      <c r="K15" s="106"/>
      <c r="L15" s="106"/>
      <c r="M15" s="106"/>
      <c r="N15" s="416"/>
      <c r="O15" s="416"/>
      <c r="P15" s="106"/>
      <c r="Q15" s="106"/>
      <c r="R15" s="416"/>
      <c r="S15" s="416"/>
      <c r="T15" s="83"/>
      <c r="U15" s="83"/>
      <c r="V15" s="83"/>
      <c r="W15" s="42"/>
      <c r="X15" s="42"/>
      <c r="Y15" s="42"/>
    </row>
    <row r="16" spans="1:25" ht="30" customHeight="1">
      <c r="A16" s="42"/>
      <c r="B16" s="42"/>
      <c r="C16" s="93"/>
      <c r="D16" s="416"/>
      <c r="E16" s="416"/>
      <c r="F16" s="106"/>
      <c r="G16" s="106"/>
      <c r="H16" s="416"/>
      <c r="I16" s="416"/>
      <c r="J16" s="106"/>
      <c r="K16" s="106"/>
      <c r="L16" s="106"/>
      <c r="M16" s="106"/>
      <c r="N16" s="416"/>
      <c r="O16" s="416"/>
      <c r="P16" s="106"/>
      <c r="Q16" s="106"/>
      <c r="R16" s="416"/>
      <c r="S16" s="416"/>
      <c r="T16" s="83"/>
      <c r="U16" s="83"/>
      <c r="V16" s="83"/>
      <c r="W16" s="42"/>
      <c r="X16" s="42"/>
      <c r="Y16" s="42"/>
    </row>
    <row r="17" spans="1:25" ht="30" customHeight="1">
      <c r="A17" s="42"/>
      <c r="B17" s="42"/>
      <c r="C17" s="93"/>
      <c r="D17" s="416"/>
      <c r="E17" s="416"/>
      <c r="F17" s="106"/>
      <c r="G17" s="106"/>
      <c r="H17" s="416"/>
      <c r="I17" s="416"/>
      <c r="J17" s="106"/>
      <c r="K17" s="106"/>
      <c r="L17" s="106"/>
      <c r="M17" s="106"/>
      <c r="N17" s="416"/>
      <c r="O17" s="416"/>
      <c r="P17" s="106"/>
      <c r="Q17" s="106"/>
      <c r="R17" s="416"/>
      <c r="S17" s="416"/>
      <c r="T17" s="83"/>
      <c r="U17" s="83"/>
      <c r="V17" s="83"/>
      <c r="W17" s="42"/>
      <c r="X17" s="42"/>
      <c r="Y17" s="42"/>
    </row>
    <row r="18" spans="1:25" ht="30" customHeight="1">
      <c r="A18" s="42"/>
      <c r="B18" s="42"/>
      <c r="C18" s="93"/>
      <c r="D18" s="416"/>
      <c r="E18" s="416"/>
      <c r="F18" s="106"/>
      <c r="G18" s="106"/>
      <c r="H18" s="416"/>
      <c r="I18" s="416"/>
      <c r="J18" s="106"/>
      <c r="K18" s="106"/>
      <c r="L18" s="106"/>
      <c r="M18" s="106"/>
      <c r="N18" s="416"/>
      <c r="O18" s="416"/>
      <c r="P18" s="106"/>
      <c r="Q18" s="106"/>
      <c r="R18" s="416"/>
      <c r="S18" s="416"/>
      <c r="T18" s="83"/>
      <c r="U18" s="83"/>
      <c r="V18" s="83"/>
      <c r="W18" s="42"/>
      <c r="X18" s="42"/>
      <c r="Y18" s="42"/>
    </row>
    <row r="19" spans="1:25" ht="30" customHeight="1">
      <c r="A19" s="42"/>
      <c r="B19" s="42"/>
      <c r="C19" s="93"/>
      <c r="D19" s="416"/>
      <c r="E19" s="416"/>
      <c r="F19" s="106"/>
      <c r="G19" s="106"/>
      <c r="H19" s="416"/>
      <c r="I19" s="416"/>
      <c r="J19" s="106"/>
      <c r="K19" s="106"/>
      <c r="L19" s="106"/>
      <c r="M19" s="106"/>
      <c r="N19" s="416"/>
      <c r="O19" s="416"/>
      <c r="P19" s="106"/>
      <c r="Q19" s="106"/>
      <c r="R19" s="416"/>
      <c r="S19" s="416"/>
      <c r="T19" s="83"/>
      <c r="U19" s="83"/>
      <c r="V19" s="83"/>
      <c r="W19" s="42"/>
      <c r="X19" s="42"/>
      <c r="Y19" s="42"/>
    </row>
    <row r="20" spans="1:25" ht="30" customHeight="1">
      <c r="A20" s="42"/>
      <c r="B20" s="42"/>
      <c r="C20" s="93"/>
      <c r="D20" s="416"/>
      <c r="E20" s="416"/>
      <c r="F20" s="106"/>
      <c r="G20" s="106"/>
      <c r="H20" s="416"/>
      <c r="I20" s="416"/>
      <c r="J20" s="106"/>
      <c r="K20" s="106"/>
      <c r="L20" s="106"/>
      <c r="M20" s="106"/>
      <c r="N20" s="416"/>
      <c r="O20" s="416"/>
      <c r="P20" s="106"/>
      <c r="Q20" s="106"/>
      <c r="R20" s="416"/>
      <c r="S20" s="416"/>
      <c r="T20" s="83"/>
      <c r="U20" s="83"/>
      <c r="V20" s="83"/>
      <c r="W20" s="42"/>
      <c r="X20" s="42"/>
      <c r="Y20" s="42"/>
    </row>
    <row r="21" spans="1:25" ht="30" customHeight="1">
      <c r="A21" s="42"/>
      <c r="B21" s="42"/>
      <c r="C21" s="4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42"/>
      <c r="X21" s="42"/>
      <c r="Y21" s="42"/>
    </row>
    <row r="22" spans="1:25" ht="30" customHeight="1">
      <c r="A22" s="42"/>
      <c r="B22" s="271" t="s">
        <v>725</v>
      </c>
      <c r="C22" s="271"/>
      <c r="D22" s="271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42"/>
      <c r="X22" s="42"/>
      <c r="Y22" s="42"/>
    </row>
    <row r="23" spans="1:25" ht="30" customHeight="1">
      <c r="A23" s="42"/>
      <c r="B23" s="42" t="s">
        <v>726</v>
      </c>
      <c r="C23" s="42"/>
      <c r="D23" s="42"/>
      <c r="E23" s="42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42"/>
      <c r="X23" s="42"/>
      <c r="Y23" s="42"/>
    </row>
    <row r="24" spans="1:25" ht="30" customHeight="1">
      <c r="A24" s="1"/>
      <c r="B24" s="253" t="s">
        <v>647</v>
      </c>
      <c r="C24" s="418">
        <v>0.39583333333333331</v>
      </c>
      <c r="D24" s="418"/>
      <c r="E24" s="253">
        <f>D11</f>
        <v>1</v>
      </c>
      <c r="F24" s="253"/>
      <c r="G24" s="253"/>
      <c r="H24" s="253"/>
      <c r="I24" s="396">
        <f>K24+K25</f>
        <v>0</v>
      </c>
      <c r="J24" s="395" t="s">
        <v>648</v>
      </c>
      <c r="K24" s="45"/>
      <c r="L24" s="45" t="s">
        <v>525</v>
      </c>
      <c r="M24" s="45"/>
      <c r="N24" s="395" t="s">
        <v>650</v>
      </c>
      <c r="O24" s="396">
        <f>M24+M25</f>
        <v>0</v>
      </c>
      <c r="P24" s="253">
        <f>H11</f>
        <v>2</v>
      </c>
      <c r="Q24" s="253"/>
      <c r="R24" s="253"/>
      <c r="S24" s="253"/>
      <c r="T24" s="253" t="s">
        <v>727</v>
      </c>
      <c r="U24" s="253"/>
      <c r="V24" s="253"/>
      <c r="W24" s="253"/>
      <c r="X24" s="94"/>
      <c r="Y24" s="42"/>
    </row>
    <row r="25" spans="1:25" ht="30" customHeight="1">
      <c r="A25" s="1"/>
      <c r="B25" s="253"/>
      <c r="C25" s="418"/>
      <c r="D25" s="418"/>
      <c r="E25" s="253"/>
      <c r="F25" s="253"/>
      <c r="G25" s="253"/>
      <c r="H25" s="253"/>
      <c r="I25" s="396"/>
      <c r="J25" s="395"/>
      <c r="K25" s="45"/>
      <c r="L25" s="45" t="s">
        <v>525</v>
      </c>
      <c r="M25" s="45"/>
      <c r="N25" s="395"/>
      <c r="O25" s="396"/>
      <c r="P25" s="253"/>
      <c r="Q25" s="253"/>
      <c r="R25" s="253"/>
      <c r="S25" s="253"/>
      <c r="T25" s="253"/>
      <c r="U25" s="253"/>
      <c r="V25" s="253"/>
      <c r="W25" s="253"/>
      <c r="X25" s="94"/>
      <c r="Y25" s="42"/>
    </row>
    <row r="26" spans="1:25" ht="30" customHeight="1">
      <c r="A26" s="1"/>
      <c r="B26" s="99"/>
      <c r="C26" s="103"/>
      <c r="D26" s="103"/>
      <c r="E26" s="104"/>
      <c r="F26" s="104"/>
      <c r="G26" s="104"/>
      <c r="H26" s="104"/>
      <c r="I26" s="79"/>
      <c r="J26" s="95"/>
      <c r="K26" s="45"/>
      <c r="L26" s="45"/>
      <c r="M26" s="45"/>
      <c r="N26" s="95"/>
      <c r="O26" s="12"/>
      <c r="P26" s="104"/>
      <c r="Q26" s="104"/>
      <c r="R26" s="104"/>
      <c r="S26" s="104"/>
      <c r="T26" s="99"/>
      <c r="U26" s="99"/>
      <c r="V26" s="99"/>
      <c r="W26" s="99"/>
      <c r="X26" s="94"/>
      <c r="Y26" s="42"/>
    </row>
    <row r="27" spans="1:25" ht="30" customHeight="1">
      <c r="A27" s="1"/>
      <c r="B27" s="99"/>
      <c r="C27" s="103"/>
      <c r="D27" s="103"/>
      <c r="E27" s="104"/>
      <c r="F27" s="104"/>
      <c r="G27" s="104"/>
      <c r="H27" s="104"/>
      <c r="I27" s="79"/>
      <c r="J27" s="95"/>
      <c r="K27" s="45"/>
      <c r="L27" s="45"/>
      <c r="M27" s="45"/>
      <c r="N27" s="95"/>
      <c r="O27" s="101"/>
      <c r="P27" s="104"/>
      <c r="Q27" s="104"/>
      <c r="R27" s="104"/>
      <c r="S27" s="104"/>
      <c r="T27" s="99"/>
      <c r="U27" s="99"/>
      <c r="V27" s="99"/>
      <c r="W27" s="99"/>
      <c r="X27" s="99"/>
      <c r="Y27" s="42"/>
    </row>
    <row r="28" spans="1:25" ht="30" customHeight="1">
      <c r="A28" s="1"/>
      <c r="B28" s="271" t="s">
        <v>725</v>
      </c>
      <c r="C28" s="271"/>
      <c r="D28" s="271"/>
      <c r="E28" s="104"/>
      <c r="F28" s="104"/>
      <c r="G28" s="104"/>
      <c r="H28" s="104"/>
      <c r="I28" s="105"/>
      <c r="J28" s="91"/>
      <c r="K28" s="45"/>
      <c r="L28" s="45"/>
      <c r="M28" s="45"/>
      <c r="N28" s="91"/>
      <c r="O28" s="101"/>
      <c r="P28" s="104"/>
      <c r="Q28" s="104"/>
      <c r="R28" s="104"/>
      <c r="S28" s="104"/>
      <c r="T28" s="99"/>
      <c r="U28" s="99"/>
      <c r="V28" s="99"/>
      <c r="W28" s="99"/>
      <c r="X28" s="99"/>
      <c r="Y28" s="42"/>
    </row>
    <row r="29" spans="1:25" ht="30" customHeight="1">
      <c r="A29" s="1"/>
      <c r="B29" s="42" t="s">
        <v>728</v>
      </c>
      <c r="C29" s="94"/>
      <c r="D29" s="94"/>
      <c r="E29" s="97"/>
      <c r="F29" s="97"/>
      <c r="G29" s="97"/>
      <c r="H29" s="97"/>
      <c r="I29" s="97"/>
      <c r="J29" s="98"/>
      <c r="K29" s="94"/>
      <c r="L29" s="99"/>
      <c r="M29" s="94"/>
      <c r="N29" s="98"/>
      <c r="O29" s="97"/>
      <c r="P29" s="97"/>
      <c r="Q29" s="97"/>
      <c r="R29" s="97"/>
      <c r="S29" s="97"/>
      <c r="T29" s="94"/>
      <c r="U29" s="94"/>
      <c r="V29" s="94"/>
      <c r="W29" s="94"/>
      <c r="X29" s="94"/>
      <c r="Y29" s="42"/>
    </row>
    <row r="30" spans="1:25" ht="30" customHeight="1">
      <c r="A30" s="1"/>
      <c r="B30" s="253" t="s">
        <v>722</v>
      </c>
      <c r="C30" s="418">
        <v>0.4375</v>
      </c>
      <c r="D30" s="418"/>
      <c r="E30" s="253">
        <f>N11</f>
        <v>3</v>
      </c>
      <c r="F30" s="253"/>
      <c r="G30" s="253"/>
      <c r="H30" s="253"/>
      <c r="I30" s="396">
        <f>K30+K31</f>
        <v>0</v>
      </c>
      <c r="J30" s="395" t="s">
        <v>648</v>
      </c>
      <c r="K30" s="45"/>
      <c r="L30" s="45" t="s">
        <v>525</v>
      </c>
      <c r="M30" s="45"/>
      <c r="N30" s="395" t="s">
        <v>650</v>
      </c>
      <c r="O30" s="396">
        <f>M30+M31</f>
        <v>0</v>
      </c>
      <c r="P30" s="253">
        <f>R11</f>
        <v>4</v>
      </c>
      <c r="Q30" s="253"/>
      <c r="R30" s="253"/>
      <c r="S30" s="253"/>
      <c r="T30" s="253" t="s">
        <v>727</v>
      </c>
      <c r="U30" s="253"/>
      <c r="V30" s="253"/>
      <c r="W30" s="253"/>
      <c r="X30" s="94"/>
      <c r="Y30" s="42"/>
    </row>
    <row r="31" spans="1:25" ht="30" customHeight="1">
      <c r="A31" s="1"/>
      <c r="B31" s="253"/>
      <c r="C31" s="418"/>
      <c r="D31" s="418"/>
      <c r="E31" s="253"/>
      <c r="F31" s="253"/>
      <c r="G31" s="253"/>
      <c r="H31" s="253"/>
      <c r="I31" s="396"/>
      <c r="J31" s="395"/>
      <c r="K31" s="45"/>
      <c r="L31" s="45" t="s">
        <v>525</v>
      </c>
      <c r="M31" s="45"/>
      <c r="N31" s="395"/>
      <c r="O31" s="396"/>
      <c r="P31" s="253"/>
      <c r="Q31" s="253"/>
      <c r="R31" s="253"/>
      <c r="S31" s="253"/>
      <c r="T31" s="253"/>
      <c r="U31" s="253"/>
      <c r="V31" s="253"/>
      <c r="W31" s="253"/>
      <c r="X31" s="94"/>
      <c r="Y31" s="42"/>
    </row>
    <row r="32" spans="1:25" ht="30" customHeight="1">
      <c r="A32" s="1"/>
      <c r="B32" s="99"/>
      <c r="C32" s="103"/>
      <c r="D32" s="103"/>
      <c r="E32" s="104"/>
      <c r="F32" s="104"/>
      <c r="G32" s="104"/>
      <c r="H32" s="104"/>
      <c r="I32" s="12"/>
      <c r="J32" s="91"/>
      <c r="K32" s="45"/>
      <c r="L32" s="45"/>
      <c r="M32" s="45"/>
      <c r="N32" s="91"/>
      <c r="O32" s="12"/>
      <c r="P32" s="104"/>
      <c r="Q32" s="104"/>
      <c r="R32" s="104"/>
      <c r="S32" s="104"/>
      <c r="T32" s="99"/>
      <c r="U32" s="99"/>
      <c r="V32" s="99"/>
      <c r="W32" s="99"/>
      <c r="X32" s="94"/>
      <c r="Y32" s="42"/>
    </row>
    <row r="33" spans="1:25" ht="30" customHeight="1">
      <c r="A33" s="1"/>
      <c r="B33" s="99"/>
      <c r="C33" s="103"/>
      <c r="D33" s="103"/>
      <c r="E33" s="100"/>
      <c r="F33" s="100"/>
      <c r="G33" s="100"/>
      <c r="H33" s="100"/>
      <c r="I33" s="101"/>
      <c r="J33" s="102"/>
      <c r="K33" s="94"/>
      <c r="L33" s="99"/>
      <c r="M33" s="94"/>
      <c r="N33" s="102"/>
      <c r="O33" s="101"/>
      <c r="P33" s="100"/>
      <c r="Q33" s="100"/>
      <c r="R33" s="100"/>
      <c r="S33" s="100"/>
      <c r="T33" s="99"/>
      <c r="U33" s="99"/>
      <c r="V33" s="99"/>
      <c r="W33" s="99"/>
      <c r="X33" s="99"/>
      <c r="Y33" s="42"/>
    </row>
    <row r="34" spans="1:25" ht="30" customHeight="1">
      <c r="A34" s="1"/>
      <c r="B34" s="99"/>
      <c r="C34" s="103"/>
      <c r="D34" s="103"/>
      <c r="E34" s="100"/>
      <c r="F34" s="100"/>
      <c r="G34" s="100"/>
      <c r="H34" s="100"/>
      <c r="I34" s="101"/>
      <c r="J34" s="102"/>
      <c r="K34" s="94"/>
      <c r="L34" s="99"/>
      <c r="M34" s="94"/>
      <c r="N34" s="102"/>
      <c r="O34" s="101"/>
      <c r="P34" s="100"/>
      <c r="Q34" s="100"/>
      <c r="R34" s="100"/>
      <c r="S34" s="100"/>
      <c r="T34" s="99"/>
      <c r="U34" s="99"/>
      <c r="V34" s="99"/>
      <c r="W34" s="99"/>
      <c r="X34" s="99"/>
      <c r="Y34" s="42"/>
    </row>
    <row r="35" spans="1:25" ht="30" customHeight="1">
      <c r="A35" s="1"/>
      <c r="B35" s="271" t="s">
        <v>729</v>
      </c>
      <c r="C35" s="271"/>
      <c r="D35" s="271"/>
      <c r="E35" s="100"/>
      <c r="F35" s="100"/>
      <c r="G35" s="100"/>
      <c r="H35" s="100"/>
      <c r="I35" s="101"/>
      <c r="J35" s="102"/>
      <c r="K35" s="94"/>
      <c r="L35" s="99"/>
      <c r="M35" s="94"/>
      <c r="N35" s="102"/>
      <c r="O35" s="101"/>
      <c r="P35" s="100"/>
      <c r="Q35" s="100"/>
      <c r="R35" s="100"/>
      <c r="S35" s="100"/>
      <c r="T35" s="99"/>
      <c r="U35" s="99"/>
      <c r="V35" s="99"/>
      <c r="W35" s="99"/>
      <c r="X35" s="99"/>
      <c r="Y35" s="42"/>
    </row>
    <row r="36" spans="1:25" ht="30" customHeight="1">
      <c r="A36" s="1"/>
      <c r="B36" s="271"/>
      <c r="C36" s="271"/>
      <c r="D36" s="271"/>
      <c r="E36" s="94"/>
      <c r="F36" s="94"/>
      <c r="G36" s="94"/>
      <c r="H36" s="94"/>
      <c r="I36" s="97"/>
      <c r="J36" s="98"/>
      <c r="K36" s="94"/>
      <c r="L36" s="99"/>
      <c r="M36" s="94"/>
      <c r="N36" s="98"/>
      <c r="O36" s="97"/>
      <c r="P36" s="94"/>
      <c r="Q36" s="94"/>
      <c r="R36" s="94"/>
      <c r="S36" s="94"/>
      <c r="T36" s="94"/>
      <c r="U36" s="94"/>
      <c r="V36" s="94"/>
      <c r="W36" s="94"/>
      <c r="X36" s="94"/>
      <c r="Y36" s="42"/>
    </row>
    <row r="37" spans="1:25" ht="30" customHeight="1">
      <c r="A37" s="1"/>
      <c r="B37" s="253" t="s">
        <v>721</v>
      </c>
      <c r="C37" s="418">
        <v>0.54166666666666663</v>
      </c>
      <c r="D37" s="418"/>
      <c r="E37" s="253" t="s">
        <v>654</v>
      </c>
      <c r="F37" s="253"/>
      <c r="G37" s="253"/>
      <c r="H37" s="253"/>
      <c r="I37" s="319">
        <f>K37+K38+K39</f>
        <v>0</v>
      </c>
      <c r="J37" s="320" t="s">
        <v>648</v>
      </c>
      <c r="K37" s="44"/>
      <c r="L37" s="45" t="s">
        <v>525</v>
      </c>
      <c r="M37" s="45"/>
      <c r="N37" s="320" t="s">
        <v>650</v>
      </c>
      <c r="O37" s="319">
        <f>M37+M38+M39</f>
        <v>0</v>
      </c>
      <c r="P37" s="253" t="s">
        <v>656</v>
      </c>
      <c r="Q37" s="253"/>
      <c r="R37" s="253"/>
      <c r="S37" s="253"/>
      <c r="T37" s="253" t="s">
        <v>727</v>
      </c>
      <c r="U37" s="253"/>
      <c r="V37" s="253"/>
      <c r="W37" s="253"/>
      <c r="X37" s="94"/>
      <c r="Y37" s="42"/>
    </row>
    <row r="38" spans="1:25" ht="30" customHeight="1">
      <c r="A38" s="1"/>
      <c r="B38" s="253"/>
      <c r="C38" s="418"/>
      <c r="D38" s="418"/>
      <c r="E38" s="253"/>
      <c r="F38" s="253"/>
      <c r="G38" s="253"/>
      <c r="H38" s="253"/>
      <c r="I38" s="319"/>
      <c r="J38" s="320"/>
      <c r="K38" s="44"/>
      <c r="L38" s="45" t="s">
        <v>525</v>
      </c>
      <c r="M38" s="45"/>
      <c r="N38" s="320"/>
      <c r="O38" s="319"/>
      <c r="P38" s="253"/>
      <c r="Q38" s="253"/>
      <c r="R38" s="253"/>
      <c r="S38" s="253"/>
      <c r="T38" s="253"/>
      <c r="U38" s="253"/>
      <c r="V38" s="253"/>
      <c r="W38" s="253"/>
      <c r="X38" s="94"/>
      <c r="Y38" s="42"/>
    </row>
    <row r="39" spans="1:25" ht="30" customHeight="1">
      <c r="B39" s="94"/>
      <c r="C39" s="96"/>
      <c r="D39" s="96"/>
      <c r="E39" s="94"/>
      <c r="F39" s="94"/>
      <c r="G39" s="94"/>
      <c r="H39" s="94"/>
      <c r="I39" s="79"/>
      <c r="J39" s="95"/>
      <c r="K39" s="44"/>
      <c r="L39" s="45"/>
      <c r="M39" s="44"/>
      <c r="N39" s="95"/>
      <c r="O39" s="79"/>
      <c r="P39" s="13"/>
      <c r="Q39" s="13"/>
      <c r="R39" s="13"/>
      <c r="S39" s="13"/>
      <c r="T39" s="94"/>
      <c r="U39" s="94"/>
      <c r="V39" s="94"/>
      <c r="W39" s="94"/>
    </row>
    <row r="40" spans="1:25" ht="39.950000000000003" customHeight="1">
      <c r="A40" s="121" t="s">
        <v>730</v>
      </c>
      <c r="B40" s="99"/>
      <c r="C40" s="103"/>
      <c r="D40" s="103"/>
      <c r="E40" s="104"/>
      <c r="F40" s="104"/>
      <c r="G40" s="104"/>
      <c r="H40" s="104"/>
      <c r="I40" s="79"/>
      <c r="J40" s="95"/>
      <c r="K40" s="45"/>
      <c r="L40" s="45"/>
      <c r="M40" s="45"/>
      <c r="N40" s="95"/>
      <c r="O40" s="12"/>
      <c r="P40" s="104"/>
      <c r="Q40" s="104"/>
      <c r="R40" s="104"/>
      <c r="S40" s="104"/>
      <c r="T40" s="99"/>
      <c r="U40" s="99"/>
      <c r="V40" s="99"/>
      <c r="W40" s="99"/>
      <c r="X40" s="94"/>
      <c r="Y40" s="42"/>
    </row>
    <row r="41" spans="1:25" ht="39.950000000000003" customHeight="1">
      <c r="A41" s="1"/>
      <c r="B41" s="99"/>
      <c r="C41" s="103"/>
      <c r="D41" s="103"/>
      <c r="E41" s="104"/>
      <c r="F41" s="104"/>
      <c r="G41" s="104"/>
      <c r="H41" s="104"/>
      <c r="I41" s="79"/>
      <c r="J41" s="95"/>
      <c r="K41" s="45"/>
      <c r="L41" s="45"/>
      <c r="M41" s="13" t="s">
        <v>731</v>
      </c>
      <c r="N41" s="95"/>
      <c r="O41" s="97"/>
      <c r="P41" s="97"/>
      <c r="Q41" s="97"/>
      <c r="R41" s="97"/>
      <c r="S41" s="97"/>
      <c r="T41" s="94"/>
      <c r="U41" s="94"/>
      <c r="V41" s="94"/>
      <c r="W41" s="94"/>
      <c r="X41" s="99"/>
      <c r="Y41" s="42"/>
    </row>
    <row r="42" spans="1:25" ht="20.100000000000001" customHeight="1">
      <c r="B42" s="419" t="s">
        <v>732</v>
      </c>
      <c r="C42" s="419"/>
      <c r="D42" s="419"/>
      <c r="M42" s="253">
        <v>1</v>
      </c>
      <c r="N42" s="421" t="s">
        <v>733</v>
      </c>
      <c r="O42" s="421"/>
      <c r="P42" s="421"/>
      <c r="Q42" s="421"/>
      <c r="S42" s="253">
        <v>9</v>
      </c>
      <c r="T42" s="421" t="s">
        <v>733</v>
      </c>
      <c r="U42" s="421"/>
      <c r="V42" s="421"/>
      <c r="W42" s="421"/>
    </row>
    <row r="43" spans="1:25" ht="20.100000000000001" customHeight="1">
      <c r="B43" s="419"/>
      <c r="C43" s="419"/>
      <c r="D43" s="419"/>
      <c r="M43" s="417"/>
      <c r="N43" s="422"/>
      <c r="O43" s="422"/>
      <c r="P43" s="422"/>
      <c r="Q43" s="422"/>
      <c r="S43" s="417"/>
      <c r="T43" s="422"/>
      <c r="U43" s="422"/>
      <c r="V43" s="422"/>
      <c r="W43" s="422"/>
    </row>
    <row r="44" spans="1:25" ht="20.100000000000001" customHeight="1">
      <c r="B44" s="420"/>
      <c r="C44" s="420"/>
      <c r="D44" s="420"/>
      <c r="E44" s="2"/>
      <c r="F44" s="2"/>
      <c r="G44" s="2"/>
      <c r="H44" s="2"/>
      <c r="I44" s="2"/>
      <c r="J44" s="2"/>
      <c r="M44" s="94"/>
      <c r="S44" s="99"/>
      <c r="W44" s="99"/>
    </row>
    <row r="45" spans="1:25" ht="20.100000000000001" customHeight="1">
      <c r="B45" s="13"/>
      <c r="M45" s="253">
        <v>2</v>
      </c>
      <c r="N45" s="421" t="s">
        <v>733</v>
      </c>
      <c r="O45" s="421"/>
      <c r="P45" s="421"/>
      <c r="Q45" s="421"/>
      <c r="S45" s="253">
        <v>10</v>
      </c>
      <c r="T45" s="421" t="s">
        <v>733</v>
      </c>
      <c r="U45" s="421"/>
      <c r="V45" s="421"/>
      <c r="W45" s="421"/>
    </row>
    <row r="46" spans="1:25" ht="20.100000000000001" customHeight="1">
      <c r="B46" s="419" t="s">
        <v>734</v>
      </c>
      <c r="C46" s="419"/>
      <c r="D46" s="419"/>
      <c r="M46" s="417"/>
      <c r="N46" s="422"/>
      <c r="O46" s="422"/>
      <c r="P46" s="422"/>
      <c r="Q46" s="422"/>
      <c r="S46" s="417"/>
      <c r="T46" s="422"/>
      <c r="U46" s="422"/>
      <c r="V46" s="422"/>
      <c r="W46" s="422"/>
    </row>
    <row r="47" spans="1:25" ht="20.100000000000001" customHeight="1">
      <c r="B47" s="419"/>
      <c r="C47" s="419"/>
      <c r="D47" s="419"/>
      <c r="M47" s="94"/>
      <c r="S47" s="94"/>
      <c r="W47" s="99"/>
    </row>
    <row r="48" spans="1:25" ht="20.100000000000001" customHeight="1">
      <c r="B48" s="420"/>
      <c r="C48" s="420"/>
      <c r="D48" s="420"/>
      <c r="E48" s="2"/>
      <c r="F48" s="2"/>
      <c r="G48" s="2"/>
      <c r="H48" s="2"/>
      <c r="I48" s="2"/>
      <c r="J48" s="2"/>
      <c r="M48" s="253">
        <v>3</v>
      </c>
      <c r="N48" s="421" t="s">
        <v>733</v>
      </c>
      <c r="O48" s="421"/>
      <c r="P48" s="421"/>
      <c r="Q48" s="421"/>
      <c r="S48" s="253">
        <v>11</v>
      </c>
      <c r="T48" s="421" t="s">
        <v>733</v>
      </c>
      <c r="U48" s="421"/>
      <c r="V48" s="421"/>
      <c r="W48" s="421"/>
    </row>
    <row r="49" spans="2:23" ht="20.100000000000001" customHeight="1">
      <c r="B49" s="13"/>
      <c r="M49" s="417"/>
      <c r="N49" s="422"/>
      <c r="O49" s="422"/>
      <c r="P49" s="422"/>
      <c r="Q49" s="422"/>
      <c r="S49" s="417"/>
      <c r="T49" s="422"/>
      <c r="U49" s="422"/>
      <c r="V49" s="422"/>
      <c r="W49" s="422"/>
    </row>
    <row r="50" spans="2:23" ht="20.100000000000001" customHeight="1">
      <c r="B50" s="419" t="s">
        <v>735</v>
      </c>
      <c r="C50" s="419"/>
      <c r="D50" s="419"/>
      <c r="M50" s="94"/>
      <c r="S50" s="94"/>
    </row>
    <row r="51" spans="2:23" ht="20.100000000000001" customHeight="1">
      <c r="B51" s="419"/>
      <c r="C51" s="419"/>
      <c r="D51" s="419"/>
      <c r="M51" s="253">
        <v>4</v>
      </c>
      <c r="N51" s="421" t="s">
        <v>733</v>
      </c>
      <c r="O51" s="421"/>
      <c r="P51" s="421"/>
      <c r="Q51" s="421"/>
      <c r="S51" s="253">
        <v>12</v>
      </c>
      <c r="T51" s="421" t="s">
        <v>733</v>
      </c>
      <c r="U51" s="421"/>
      <c r="V51" s="421"/>
      <c r="W51" s="421"/>
    </row>
    <row r="52" spans="2:23" ht="20.100000000000001" customHeight="1">
      <c r="B52" s="420"/>
      <c r="C52" s="420"/>
      <c r="D52" s="420"/>
      <c r="E52" s="2"/>
      <c r="F52" s="2"/>
      <c r="G52" s="2"/>
      <c r="H52" s="2"/>
      <c r="I52" s="2"/>
      <c r="J52" s="2"/>
      <c r="M52" s="417"/>
      <c r="N52" s="422"/>
      <c r="O52" s="422"/>
      <c r="P52" s="422"/>
      <c r="Q52" s="422"/>
      <c r="S52" s="417"/>
      <c r="T52" s="422"/>
      <c r="U52" s="422"/>
      <c r="V52" s="422"/>
      <c r="W52" s="422"/>
    </row>
    <row r="53" spans="2:23" ht="20.100000000000001" customHeight="1">
      <c r="B53" s="13"/>
      <c r="M53" s="94"/>
      <c r="S53" s="94"/>
    </row>
    <row r="54" spans="2:23" ht="20.100000000000001" customHeight="1">
      <c r="B54" s="419" t="s">
        <v>735</v>
      </c>
      <c r="C54" s="419"/>
      <c r="D54" s="419"/>
      <c r="M54" s="253">
        <v>5</v>
      </c>
      <c r="N54" s="421" t="s">
        <v>733</v>
      </c>
      <c r="O54" s="421"/>
      <c r="P54" s="421"/>
      <c r="Q54" s="421"/>
      <c r="S54" s="253">
        <v>13</v>
      </c>
      <c r="T54" s="421" t="s">
        <v>733</v>
      </c>
      <c r="U54" s="421"/>
      <c r="V54" s="421"/>
      <c r="W54" s="421"/>
    </row>
    <row r="55" spans="2:23" ht="20.100000000000001" customHeight="1">
      <c r="B55" s="419"/>
      <c r="C55" s="419"/>
      <c r="D55" s="419"/>
      <c r="M55" s="417"/>
      <c r="N55" s="422"/>
      <c r="O55" s="422"/>
      <c r="P55" s="422"/>
      <c r="Q55" s="422"/>
      <c r="S55" s="417"/>
      <c r="T55" s="422"/>
      <c r="U55" s="422"/>
      <c r="V55" s="422"/>
      <c r="W55" s="422"/>
    </row>
    <row r="56" spans="2:23" ht="20.100000000000001" customHeight="1">
      <c r="B56" s="420"/>
      <c r="C56" s="420"/>
      <c r="D56" s="420"/>
      <c r="E56" s="2"/>
      <c r="F56" s="2"/>
      <c r="G56" s="2"/>
      <c r="H56" s="2"/>
      <c r="I56" s="2"/>
      <c r="J56" s="2"/>
      <c r="M56" s="94"/>
      <c r="S56" s="94"/>
    </row>
    <row r="57" spans="2:23" ht="20.100000000000001" customHeight="1">
      <c r="B57" s="13"/>
      <c r="M57" s="253">
        <v>6</v>
      </c>
      <c r="N57" s="421" t="s">
        <v>733</v>
      </c>
      <c r="O57" s="421"/>
      <c r="P57" s="421"/>
      <c r="Q57" s="421"/>
      <c r="S57" s="253">
        <v>14</v>
      </c>
      <c r="T57" s="421" t="s">
        <v>733</v>
      </c>
      <c r="U57" s="421"/>
      <c r="V57" s="421"/>
      <c r="W57" s="421"/>
    </row>
    <row r="58" spans="2:23" ht="20.100000000000001" customHeight="1">
      <c r="B58" s="419" t="s">
        <v>736</v>
      </c>
      <c r="C58" s="419"/>
      <c r="D58" s="419"/>
      <c r="M58" s="417"/>
      <c r="N58" s="422"/>
      <c r="O58" s="422"/>
      <c r="P58" s="422"/>
      <c r="Q58" s="422"/>
      <c r="S58" s="417"/>
      <c r="T58" s="422"/>
      <c r="U58" s="422"/>
      <c r="V58" s="422"/>
      <c r="W58" s="422"/>
    </row>
    <row r="59" spans="2:23" ht="20.100000000000001" customHeight="1">
      <c r="B59" s="419"/>
      <c r="C59" s="419"/>
      <c r="D59" s="419"/>
      <c r="M59" s="94"/>
      <c r="S59" s="94"/>
    </row>
    <row r="60" spans="2:23" ht="20.100000000000001" customHeight="1">
      <c r="B60" s="420"/>
      <c r="C60" s="420"/>
      <c r="D60" s="420"/>
      <c r="E60" s="2"/>
      <c r="F60" s="2"/>
      <c r="G60" s="2"/>
      <c r="H60" s="2"/>
      <c r="I60" s="2"/>
      <c r="J60" s="2"/>
      <c r="M60" s="253">
        <v>7</v>
      </c>
      <c r="N60" s="421" t="s">
        <v>733</v>
      </c>
      <c r="O60" s="421"/>
      <c r="P60" s="421"/>
      <c r="Q60" s="421"/>
      <c r="S60" s="253">
        <v>15</v>
      </c>
      <c r="T60" s="421" t="s">
        <v>733</v>
      </c>
      <c r="U60" s="421"/>
      <c r="V60" s="421"/>
      <c r="W60" s="421"/>
    </row>
    <row r="61" spans="2:23" ht="20.100000000000001" customHeight="1">
      <c r="B61" s="13"/>
      <c r="M61" s="417"/>
      <c r="N61" s="422"/>
      <c r="O61" s="422"/>
      <c r="P61" s="422"/>
      <c r="Q61" s="422"/>
      <c r="S61" s="417"/>
      <c r="T61" s="422"/>
      <c r="U61" s="422"/>
      <c r="V61" s="422"/>
      <c r="W61" s="422"/>
    </row>
    <row r="62" spans="2:23" ht="20.100000000000001" customHeight="1">
      <c r="B62" s="419" t="s">
        <v>736</v>
      </c>
      <c r="C62" s="419"/>
      <c r="D62" s="419"/>
      <c r="M62" s="94"/>
      <c r="S62" s="94"/>
    </row>
    <row r="63" spans="2:23" ht="20.100000000000001" customHeight="1">
      <c r="B63" s="419"/>
      <c r="C63" s="419"/>
      <c r="D63" s="419"/>
      <c r="M63" s="253">
        <v>8</v>
      </c>
      <c r="N63" s="421" t="s">
        <v>733</v>
      </c>
      <c r="O63" s="421"/>
      <c r="P63" s="421"/>
      <c r="Q63" s="421"/>
      <c r="S63" s="253">
        <v>16</v>
      </c>
      <c r="T63" s="421" t="s">
        <v>733</v>
      </c>
      <c r="U63" s="421"/>
      <c r="V63" s="421"/>
      <c r="W63" s="421"/>
    </row>
    <row r="64" spans="2:23" ht="20.100000000000001" customHeight="1">
      <c r="B64" s="420"/>
      <c r="C64" s="420"/>
      <c r="D64" s="420"/>
      <c r="E64" s="2"/>
      <c r="F64" s="2"/>
      <c r="G64" s="2"/>
      <c r="H64" s="2"/>
      <c r="I64" s="2"/>
      <c r="J64" s="2"/>
      <c r="M64" s="417"/>
      <c r="N64" s="422"/>
      <c r="O64" s="422"/>
      <c r="P64" s="422"/>
      <c r="Q64" s="422"/>
      <c r="S64" s="417"/>
      <c r="T64" s="422"/>
      <c r="U64" s="422"/>
      <c r="V64" s="422"/>
      <c r="W64" s="422"/>
    </row>
    <row r="65" spans="2:23" ht="20.100000000000001" customHeight="1">
      <c r="B65" s="13"/>
      <c r="M65" s="94"/>
      <c r="S65" s="94"/>
    </row>
    <row r="66" spans="2:23" ht="20.100000000000001" customHeight="1">
      <c r="B66" s="419" t="s">
        <v>736</v>
      </c>
      <c r="C66" s="419"/>
      <c r="D66" s="419"/>
      <c r="M66" s="94"/>
      <c r="N66" s="42"/>
      <c r="O66" s="42"/>
      <c r="P66" s="42"/>
      <c r="Q66" s="42"/>
      <c r="S66" s="94"/>
      <c r="T66" s="42"/>
      <c r="U66" s="42"/>
      <c r="V66" s="42"/>
      <c r="W66" s="42"/>
    </row>
    <row r="67" spans="2:23" ht="20.100000000000001" customHeight="1">
      <c r="B67" s="419"/>
      <c r="C67" s="419"/>
      <c r="D67" s="419"/>
      <c r="M67" s="94"/>
      <c r="N67" s="42"/>
      <c r="O67" s="42"/>
      <c r="P67" s="42"/>
      <c r="Q67" s="42"/>
      <c r="S67" s="94"/>
      <c r="T67" s="42"/>
      <c r="U67" s="42"/>
      <c r="V67" s="42"/>
      <c r="W67" s="42"/>
    </row>
    <row r="68" spans="2:23" ht="20.100000000000001" customHeight="1">
      <c r="B68" s="420"/>
      <c r="C68" s="420"/>
      <c r="D68" s="420"/>
      <c r="E68" s="2"/>
      <c r="F68" s="2"/>
      <c r="G68" s="2"/>
      <c r="H68" s="2"/>
      <c r="I68" s="2"/>
      <c r="J68" s="2"/>
      <c r="M68" s="94"/>
      <c r="S68" s="94"/>
    </row>
    <row r="69" spans="2:23" ht="20.100000000000001" customHeight="1">
      <c r="B69" s="13"/>
      <c r="M69" s="94"/>
      <c r="N69" s="42"/>
      <c r="O69" s="42"/>
      <c r="P69" s="42"/>
      <c r="Q69" s="42"/>
      <c r="S69" s="94"/>
      <c r="T69" s="42"/>
      <c r="U69" s="42"/>
      <c r="V69" s="42"/>
      <c r="W69" s="42"/>
    </row>
    <row r="70" spans="2:23" ht="20.100000000000001" customHeight="1">
      <c r="B70" s="419" t="s">
        <v>736</v>
      </c>
      <c r="C70" s="419"/>
      <c r="D70" s="419"/>
      <c r="M70" s="94"/>
      <c r="N70" s="42"/>
      <c r="O70" s="42"/>
      <c r="P70" s="42"/>
      <c r="Q70" s="42"/>
      <c r="S70" s="94"/>
      <c r="T70" s="42"/>
      <c r="U70" s="42"/>
      <c r="V70" s="42"/>
      <c r="W70" s="42"/>
    </row>
    <row r="71" spans="2:23" ht="20.100000000000001" customHeight="1">
      <c r="B71" s="419"/>
      <c r="C71" s="419"/>
      <c r="D71" s="419"/>
    </row>
    <row r="72" spans="2:23" ht="20.100000000000001" customHeight="1">
      <c r="B72" s="420"/>
      <c r="C72" s="420"/>
      <c r="D72" s="420"/>
      <c r="E72" s="2"/>
      <c r="F72" s="2"/>
      <c r="G72" s="2"/>
      <c r="H72" s="2"/>
      <c r="I72" s="2"/>
      <c r="J72" s="2"/>
    </row>
  </sheetData>
  <mergeCells count="87">
    <mergeCell ref="B70:D72"/>
    <mergeCell ref="B66:D68"/>
    <mergeCell ref="B62:D64"/>
    <mergeCell ref="M63:M64"/>
    <mergeCell ref="N63:Q64"/>
    <mergeCell ref="S63:S64"/>
    <mergeCell ref="T63:W64"/>
    <mergeCell ref="M57:M58"/>
    <mergeCell ref="N57:Q58"/>
    <mergeCell ref="S57:S58"/>
    <mergeCell ref="T57:W58"/>
    <mergeCell ref="B58:D60"/>
    <mergeCell ref="M60:M61"/>
    <mergeCell ref="N60:Q61"/>
    <mergeCell ref="S60:S61"/>
    <mergeCell ref="T60:W61"/>
    <mergeCell ref="B54:D56"/>
    <mergeCell ref="M54:M55"/>
    <mergeCell ref="N54:Q55"/>
    <mergeCell ref="S54:S55"/>
    <mergeCell ref="T54:W55"/>
    <mergeCell ref="B50:D52"/>
    <mergeCell ref="M51:M52"/>
    <mergeCell ref="N51:Q52"/>
    <mergeCell ref="S51:S52"/>
    <mergeCell ref="T51:W52"/>
    <mergeCell ref="N45:Q46"/>
    <mergeCell ref="S45:S46"/>
    <mergeCell ref="T45:W46"/>
    <mergeCell ref="B46:D48"/>
    <mergeCell ref="M48:M49"/>
    <mergeCell ref="N48:Q49"/>
    <mergeCell ref="S48:S49"/>
    <mergeCell ref="T48:W49"/>
    <mergeCell ref="B42:D44"/>
    <mergeCell ref="M42:M43"/>
    <mergeCell ref="N42:Q43"/>
    <mergeCell ref="S42:S43"/>
    <mergeCell ref="T42:W43"/>
    <mergeCell ref="B24:B25"/>
    <mergeCell ref="P24:S25"/>
    <mergeCell ref="O37:O38"/>
    <mergeCell ref="B35:D36"/>
    <mergeCell ref="C24:D25"/>
    <mergeCell ref="E24:H25"/>
    <mergeCell ref="N24:N25"/>
    <mergeCell ref="P30:S31"/>
    <mergeCell ref="B37:B38"/>
    <mergeCell ref="C37:D38"/>
    <mergeCell ref="E37:H38"/>
    <mergeCell ref="C2:E2"/>
    <mergeCell ref="T30:W31"/>
    <mergeCell ref="M45:M46"/>
    <mergeCell ref="R11:S20"/>
    <mergeCell ref="F9:G9"/>
    <mergeCell ref="B22:D22"/>
    <mergeCell ref="R10:S10"/>
    <mergeCell ref="N37:N38"/>
    <mergeCell ref="P37:S38"/>
    <mergeCell ref="T24:W25"/>
    <mergeCell ref="B28:D28"/>
    <mergeCell ref="B30:B31"/>
    <mergeCell ref="C30:D31"/>
    <mergeCell ref="E30:H31"/>
    <mergeCell ref="I30:I31"/>
    <mergeCell ref="J30:J31"/>
    <mergeCell ref="D11:E20"/>
    <mergeCell ref="H11:I20"/>
    <mergeCell ref="N11:O20"/>
    <mergeCell ref="P9:Q9"/>
    <mergeCell ref="N10:O10"/>
    <mergeCell ref="D10:E10"/>
    <mergeCell ref="H10:I10"/>
    <mergeCell ref="R1:W1"/>
    <mergeCell ref="K5:L5"/>
    <mergeCell ref="F8:G8"/>
    <mergeCell ref="K8:L8"/>
    <mergeCell ref="P8:Q8"/>
    <mergeCell ref="O1:Q1"/>
    <mergeCell ref="T37:W38"/>
    <mergeCell ref="N30:N31"/>
    <mergeCell ref="O30:O31"/>
    <mergeCell ref="I24:I25"/>
    <mergeCell ref="J24:J25"/>
    <mergeCell ref="O24:O25"/>
    <mergeCell ref="I37:I38"/>
    <mergeCell ref="J37:J38"/>
  </mergeCells>
  <phoneticPr fontId="3"/>
  <printOptions horizontalCentered="1" verticalCentered="1"/>
  <pageMargins left="0.78740157480314965" right="0.78740157480314965" top="0.74803149606299213" bottom="0.59055118110236227" header="0" footer="0"/>
  <pageSetup paperSize="9" scale="42" firstPageNumber="4294963191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Z126"/>
  <sheetViews>
    <sheetView view="pageBreakPreview" zoomScaleNormal="80" zoomScaleSheetLayoutView="100" workbookViewId="0"/>
  </sheetViews>
  <sheetFormatPr defaultRowHeight="13.5"/>
  <cols>
    <col min="1" max="1" width="8.5" customWidth="1"/>
    <col min="2" max="2" width="2.5" customWidth="1"/>
    <col min="3" max="3" width="50" customWidth="1"/>
    <col min="4" max="4" width="8.625" customWidth="1"/>
    <col min="5" max="5" width="6.125" customWidth="1"/>
    <col min="6" max="6" width="3.125" customWidth="1"/>
    <col min="7" max="7" width="6.125" customWidth="1"/>
    <col min="8" max="8" width="1.125" customWidth="1"/>
    <col min="9" max="9" width="7.5" customWidth="1"/>
    <col min="10" max="10" width="5.125" customWidth="1"/>
    <col min="11" max="12" width="6.125" customWidth="1"/>
    <col min="13" max="14" width="3.625" customWidth="1"/>
    <col min="15" max="16" width="6.125" customWidth="1"/>
    <col min="17" max="17" width="5.125" customWidth="1"/>
    <col min="18" max="18" width="7.5" customWidth="1"/>
    <col min="19" max="19" width="1.125" customWidth="1"/>
    <col min="20" max="20" width="6.125" customWidth="1"/>
    <col min="21" max="21" width="3.125" customWidth="1"/>
    <col min="22" max="22" width="6.125" customWidth="1"/>
    <col min="23" max="23" width="8.625" customWidth="1"/>
    <col min="24" max="24" width="50.125" customWidth="1"/>
    <col min="25" max="25" width="2.5" customWidth="1"/>
    <col min="26" max="26" width="8.5" customWidth="1"/>
    <col min="257" max="257" width="8.5" customWidth="1"/>
    <col min="258" max="258" width="2.5" customWidth="1"/>
    <col min="259" max="259" width="50" customWidth="1"/>
    <col min="260" max="260" width="8.625" customWidth="1"/>
    <col min="261" max="261" width="6.125" customWidth="1"/>
    <col min="262" max="262" width="3.125" customWidth="1"/>
    <col min="263" max="263" width="6.125" customWidth="1"/>
    <col min="264" max="264" width="1.125" customWidth="1"/>
    <col min="265" max="265" width="7.5" customWidth="1"/>
    <col min="266" max="266" width="5.125" customWidth="1"/>
    <col min="267" max="268" width="6.125" customWidth="1"/>
    <col min="269" max="270" width="3.625" customWidth="1"/>
    <col min="271" max="272" width="6.125" customWidth="1"/>
    <col min="273" max="273" width="6" customWidth="1"/>
    <col min="274" max="274" width="7.5" customWidth="1"/>
    <col min="275" max="275" width="1.125" customWidth="1"/>
    <col min="276" max="276" width="6.125" customWidth="1"/>
    <col min="277" max="277" width="3.125" customWidth="1"/>
    <col min="278" max="278" width="6.125" customWidth="1"/>
    <col min="279" max="279" width="8.625" customWidth="1"/>
    <col min="280" max="280" width="50.125" customWidth="1"/>
    <col min="281" max="281" width="2.625" customWidth="1"/>
    <col min="282" max="282" width="8.5" customWidth="1"/>
    <col min="513" max="513" width="8.5" customWidth="1"/>
    <col min="514" max="514" width="2.5" customWidth="1"/>
    <col min="515" max="515" width="50" customWidth="1"/>
    <col min="516" max="516" width="8.625" customWidth="1"/>
    <col min="517" max="517" width="6.125" customWidth="1"/>
    <col min="518" max="518" width="3.125" customWidth="1"/>
    <col min="519" max="519" width="6.125" customWidth="1"/>
    <col min="520" max="520" width="1.125" customWidth="1"/>
    <col min="521" max="521" width="7.5" customWidth="1"/>
    <col min="522" max="522" width="5.125" customWidth="1"/>
    <col min="523" max="524" width="6.125" customWidth="1"/>
    <col min="525" max="526" width="3.625" customWidth="1"/>
    <col min="527" max="528" width="6.125" customWidth="1"/>
    <col min="529" max="529" width="6" customWidth="1"/>
    <col min="530" max="530" width="7.5" customWidth="1"/>
    <col min="531" max="531" width="1.125" customWidth="1"/>
    <col min="532" max="532" width="6.125" customWidth="1"/>
    <col min="533" max="533" width="3.125" customWidth="1"/>
    <col min="534" max="534" width="6.125" customWidth="1"/>
    <col min="535" max="535" width="8.625" customWidth="1"/>
    <col min="536" max="536" width="50.125" customWidth="1"/>
    <col min="537" max="537" width="2.625" customWidth="1"/>
    <col min="538" max="538" width="8.5" customWidth="1"/>
    <col min="769" max="769" width="8.5" customWidth="1"/>
    <col min="770" max="770" width="2.5" customWidth="1"/>
    <col min="771" max="771" width="50" customWidth="1"/>
    <col min="772" max="772" width="8.625" customWidth="1"/>
    <col min="773" max="773" width="6.125" customWidth="1"/>
    <col min="774" max="774" width="3.125" customWidth="1"/>
    <col min="775" max="775" width="6.125" customWidth="1"/>
    <col min="776" max="776" width="1.125" customWidth="1"/>
    <col min="777" max="777" width="7.5" customWidth="1"/>
    <col min="778" max="778" width="5.125" customWidth="1"/>
    <col min="779" max="780" width="6.125" customWidth="1"/>
    <col min="781" max="782" width="3.625" customWidth="1"/>
    <col min="783" max="784" width="6.125" customWidth="1"/>
    <col min="785" max="785" width="6" customWidth="1"/>
    <col min="786" max="786" width="7.5" customWidth="1"/>
    <col min="787" max="787" width="1.125" customWidth="1"/>
    <col min="788" max="788" width="6.125" customWidth="1"/>
    <col min="789" max="789" width="3.125" customWidth="1"/>
    <col min="790" max="790" width="6.125" customWidth="1"/>
    <col min="791" max="791" width="8.625" customWidth="1"/>
    <col min="792" max="792" width="50.125" customWidth="1"/>
    <col min="793" max="793" width="2.625" customWidth="1"/>
    <col min="794" max="794" width="8.5" customWidth="1"/>
    <col min="1025" max="1025" width="8.5" customWidth="1"/>
    <col min="1026" max="1026" width="2.5" customWidth="1"/>
    <col min="1027" max="1027" width="50" customWidth="1"/>
    <col min="1028" max="1028" width="8.625" customWidth="1"/>
    <col min="1029" max="1029" width="6.125" customWidth="1"/>
    <col min="1030" max="1030" width="3.125" customWidth="1"/>
    <col min="1031" max="1031" width="6.125" customWidth="1"/>
    <col min="1032" max="1032" width="1.125" customWidth="1"/>
    <col min="1033" max="1033" width="7.5" customWidth="1"/>
    <col min="1034" max="1034" width="5.125" customWidth="1"/>
    <col min="1035" max="1036" width="6.125" customWidth="1"/>
    <col min="1037" max="1038" width="3.625" customWidth="1"/>
    <col min="1039" max="1040" width="6.125" customWidth="1"/>
    <col min="1041" max="1041" width="6" customWidth="1"/>
    <col min="1042" max="1042" width="7.5" customWidth="1"/>
    <col min="1043" max="1043" width="1.125" customWidth="1"/>
    <col min="1044" max="1044" width="6.125" customWidth="1"/>
    <col min="1045" max="1045" width="3.125" customWidth="1"/>
    <col min="1046" max="1046" width="6.125" customWidth="1"/>
    <col min="1047" max="1047" width="8.625" customWidth="1"/>
    <col min="1048" max="1048" width="50.125" customWidth="1"/>
    <col min="1049" max="1049" width="2.625" customWidth="1"/>
    <col min="1050" max="1050" width="8.5" customWidth="1"/>
    <col min="1281" max="1281" width="8.5" customWidth="1"/>
    <col min="1282" max="1282" width="2.5" customWidth="1"/>
    <col min="1283" max="1283" width="50" customWidth="1"/>
    <col min="1284" max="1284" width="8.625" customWidth="1"/>
    <col min="1285" max="1285" width="6.125" customWidth="1"/>
    <col min="1286" max="1286" width="3.125" customWidth="1"/>
    <col min="1287" max="1287" width="6.125" customWidth="1"/>
    <col min="1288" max="1288" width="1.125" customWidth="1"/>
    <col min="1289" max="1289" width="7.5" customWidth="1"/>
    <col min="1290" max="1290" width="5.125" customWidth="1"/>
    <col min="1291" max="1292" width="6.125" customWidth="1"/>
    <col min="1293" max="1294" width="3.625" customWidth="1"/>
    <col min="1295" max="1296" width="6.125" customWidth="1"/>
    <col min="1297" max="1297" width="6" customWidth="1"/>
    <col min="1298" max="1298" width="7.5" customWidth="1"/>
    <col min="1299" max="1299" width="1.125" customWidth="1"/>
    <col min="1300" max="1300" width="6.125" customWidth="1"/>
    <col min="1301" max="1301" width="3.125" customWidth="1"/>
    <col min="1302" max="1302" width="6.125" customWidth="1"/>
    <col min="1303" max="1303" width="8.625" customWidth="1"/>
    <col min="1304" max="1304" width="50.125" customWidth="1"/>
    <col min="1305" max="1305" width="2.625" customWidth="1"/>
    <col min="1306" max="1306" width="8.5" customWidth="1"/>
    <col min="1537" max="1537" width="8.5" customWidth="1"/>
    <col min="1538" max="1538" width="2.5" customWidth="1"/>
    <col min="1539" max="1539" width="50" customWidth="1"/>
    <col min="1540" max="1540" width="8.625" customWidth="1"/>
    <col min="1541" max="1541" width="6.125" customWidth="1"/>
    <col min="1542" max="1542" width="3.125" customWidth="1"/>
    <col min="1543" max="1543" width="6.125" customWidth="1"/>
    <col min="1544" max="1544" width="1.125" customWidth="1"/>
    <col min="1545" max="1545" width="7.5" customWidth="1"/>
    <col min="1546" max="1546" width="5.125" customWidth="1"/>
    <col min="1547" max="1548" width="6.125" customWidth="1"/>
    <col min="1549" max="1550" width="3.625" customWidth="1"/>
    <col min="1551" max="1552" width="6.125" customWidth="1"/>
    <col min="1553" max="1553" width="6" customWidth="1"/>
    <col min="1554" max="1554" width="7.5" customWidth="1"/>
    <col min="1555" max="1555" width="1.125" customWidth="1"/>
    <col min="1556" max="1556" width="6.125" customWidth="1"/>
    <col min="1557" max="1557" width="3.125" customWidth="1"/>
    <col min="1558" max="1558" width="6.125" customWidth="1"/>
    <col min="1559" max="1559" width="8.625" customWidth="1"/>
    <col min="1560" max="1560" width="50.125" customWidth="1"/>
    <col min="1561" max="1561" width="2.625" customWidth="1"/>
    <col min="1562" max="1562" width="8.5" customWidth="1"/>
    <col min="1793" max="1793" width="8.5" customWidth="1"/>
    <col min="1794" max="1794" width="2.5" customWidth="1"/>
    <col min="1795" max="1795" width="50" customWidth="1"/>
    <col min="1796" max="1796" width="8.625" customWidth="1"/>
    <col min="1797" max="1797" width="6.125" customWidth="1"/>
    <col min="1798" max="1798" width="3.125" customWidth="1"/>
    <col min="1799" max="1799" width="6.125" customWidth="1"/>
    <col min="1800" max="1800" width="1.125" customWidth="1"/>
    <col min="1801" max="1801" width="7.5" customWidth="1"/>
    <col min="1802" max="1802" width="5.125" customWidth="1"/>
    <col min="1803" max="1804" width="6.125" customWidth="1"/>
    <col min="1805" max="1806" width="3.625" customWidth="1"/>
    <col min="1807" max="1808" width="6.125" customWidth="1"/>
    <col min="1809" max="1809" width="6" customWidth="1"/>
    <col min="1810" max="1810" width="7.5" customWidth="1"/>
    <col min="1811" max="1811" width="1.125" customWidth="1"/>
    <col min="1812" max="1812" width="6.125" customWidth="1"/>
    <col min="1813" max="1813" width="3.125" customWidth="1"/>
    <col min="1814" max="1814" width="6.125" customWidth="1"/>
    <col min="1815" max="1815" width="8.625" customWidth="1"/>
    <col min="1816" max="1816" width="50.125" customWidth="1"/>
    <col min="1817" max="1817" width="2.625" customWidth="1"/>
    <col min="1818" max="1818" width="8.5" customWidth="1"/>
    <col min="2049" max="2049" width="8.5" customWidth="1"/>
    <col min="2050" max="2050" width="2.5" customWidth="1"/>
    <col min="2051" max="2051" width="50" customWidth="1"/>
    <col min="2052" max="2052" width="8.625" customWidth="1"/>
    <col min="2053" max="2053" width="6.125" customWidth="1"/>
    <col min="2054" max="2054" width="3.125" customWidth="1"/>
    <col min="2055" max="2055" width="6.125" customWidth="1"/>
    <col min="2056" max="2056" width="1.125" customWidth="1"/>
    <col min="2057" max="2057" width="7.5" customWidth="1"/>
    <col min="2058" max="2058" width="5.125" customWidth="1"/>
    <col min="2059" max="2060" width="6.125" customWidth="1"/>
    <col min="2061" max="2062" width="3.625" customWidth="1"/>
    <col min="2063" max="2064" width="6.125" customWidth="1"/>
    <col min="2065" max="2065" width="6" customWidth="1"/>
    <col min="2066" max="2066" width="7.5" customWidth="1"/>
    <col min="2067" max="2067" width="1.125" customWidth="1"/>
    <col min="2068" max="2068" width="6.125" customWidth="1"/>
    <col min="2069" max="2069" width="3.125" customWidth="1"/>
    <col min="2070" max="2070" width="6.125" customWidth="1"/>
    <col min="2071" max="2071" width="8.625" customWidth="1"/>
    <col min="2072" max="2072" width="50.125" customWidth="1"/>
    <col min="2073" max="2073" width="2.625" customWidth="1"/>
    <col min="2074" max="2074" width="8.5" customWidth="1"/>
    <col min="2305" max="2305" width="8.5" customWidth="1"/>
    <col min="2306" max="2306" width="2.5" customWidth="1"/>
    <col min="2307" max="2307" width="50" customWidth="1"/>
    <col min="2308" max="2308" width="8.625" customWidth="1"/>
    <col min="2309" max="2309" width="6.125" customWidth="1"/>
    <col min="2310" max="2310" width="3.125" customWidth="1"/>
    <col min="2311" max="2311" width="6.125" customWidth="1"/>
    <col min="2312" max="2312" width="1.125" customWidth="1"/>
    <col min="2313" max="2313" width="7.5" customWidth="1"/>
    <col min="2314" max="2314" width="5.125" customWidth="1"/>
    <col min="2315" max="2316" width="6.125" customWidth="1"/>
    <col min="2317" max="2318" width="3.625" customWidth="1"/>
    <col min="2319" max="2320" width="6.125" customWidth="1"/>
    <col min="2321" max="2321" width="6" customWidth="1"/>
    <col min="2322" max="2322" width="7.5" customWidth="1"/>
    <col min="2323" max="2323" width="1.125" customWidth="1"/>
    <col min="2324" max="2324" width="6.125" customWidth="1"/>
    <col min="2325" max="2325" width="3.125" customWidth="1"/>
    <col min="2326" max="2326" width="6.125" customWidth="1"/>
    <col min="2327" max="2327" width="8.625" customWidth="1"/>
    <col min="2328" max="2328" width="50.125" customWidth="1"/>
    <col min="2329" max="2329" width="2.625" customWidth="1"/>
    <col min="2330" max="2330" width="8.5" customWidth="1"/>
    <col min="2561" max="2561" width="8.5" customWidth="1"/>
    <col min="2562" max="2562" width="2.5" customWidth="1"/>
    <col min="2563" max="2563" width="50" customWidth="1"/>
    <col min="2564" max="2564" width="8.625" customWidth="1"/>
    <col min="2565" max="2565" width="6.125" customWidth="1"/>
    <col min="2566" max="2566" width="3.125" customWidth="1"/>
    <col min="2567" max="2567" width="6.125" customWidth="1"/>
    <col min="2568" max="2568" width="1.125" customWidth="1"/>
    <col min="2569" max="2569" width="7.5" customWidth="1"/>
    <col min="2570" max="2570" width="5.125" customWidth="1"/>
    <col min="2571" max="2572" width="6.125" customWidth="1"/>
    <col min="2573" max="2574" width="3.625" customWidth="1"/>
    <col min="2575" max="2576" width="6.125" customWidth="1"/>
    <col min="2577" max="2577" width="6" customWidth="1"/>
    <col min="2578" max="2578" width="7.5" customWidth="1"/>
    <col min="2579" max="2579" width="1.125" customWidth="1"/>
    <col min="2580" max="2580" width="6.125" customWidth="1"/>
    <col min="2581" max="2581" width="3.125" customWidth="1"/>
    <col min="2582" max="2582" width="6.125" customWidth="1"/>
    <col min="2583" max="2583" width="8.625" customWidth="1"/>
    <col min="2584" max="2584" width="50.125" customWidth="1"/>
    <col min="2585" max="2585" width="2.625" customWidth="1"/>
    <col min="2586" max="2586" width="8.5" customWidth="1"/>
    <col min="2817" max="2817" width="8.5" customWidth="1"/>
    <col min="2818" max="2818" width="2.5" customWidth="1"/>
    <col min="2819" max="2819" width="50" customWidth="1"/>
    <col min="2820" max="2820" width="8.625" customWidth="1"/>
    <col min="2821" max="2821" width="6.125" customWidth="1"/>
    <col min="2822" max="2822" width="3.125" customWidth="1"/>
    <col min="2823" max="2823" width="6.125" customWidth="1"/>
    <col min="2824" max="2824" width="1.125" customWidth="1"/>
    <col min="2825" max="2825" width="7.5" customWidth="1"/>
    <col min="2826" max="2826" width="5.125" customWidth="1"/>
    <col min="2827" max="2828" width="6.125" customWidth="1"/>
    <col min="2829" max="2830" width="3.625" customWidth="1"/>
    <col min="2831" max="2832" width="6.125" customWidth="1"/>
    <col min="2833" max="2833" width="6" customWidth="1"/>
    <col min="2834" max="2834" width="7.5" customWidth="1"/>
    <col min="2835" max="2835" width="1.125" customWidth="1"/>
    <col min="2836" max="2836" width="6.125" customWidth="1"/>
    <col min="2837" max="2837" width="3.125" customWidth="1"/>
    <col min="2838" max="2838" width="6.125" customWidth="1"/>
    <col min="2839" max="2839" width="8.625" customWidth="1"/>
    <col min="2840" max="2840" width="50.125" customWidth="1"/>
    <col min="2841" max="2841" width="2.625" customWidth="1"/>
    <col min="2842" max="2842" width="8.5" customWidth="1"/>
    <col min="3073" max="3073" width="8.5" customWidth="1"/>
    <col min="3074" max="3074" width="2.5" customWidth="1"/>
    <col min="3075" max="3075" width="50" customWidth="1"/>
    <col min="3076" max="3076" width="8.625" customWidth="1"/>
    <col min="3077" max="3077" width="6.125" customWidth="1"/>
    <col min="3078" max="3078" width="3.125" customWidth="1"/>
    <col min="3079" max="3079" width="6.125" customWidth="1"/>
    <col min="3080" max="3080" width="1.125" customWidth="1"/>
    <col min="3081" max="3081" width="7.5" customWidth="1"/>
    <col min="3082" max="3082" width="5.125" customWidth="1"/>
    <col min="3083" max="3084" width="6.125" customWidth="1"/>
    <col min="3085" max="3086" width="3.625" customWidth="1"/>
    <col min="3087" max="3088" width="6.125" customWidth="1"/>
    <col min="3089" max="3089" width="6" customWidth="1"/>
    <col min="3090" max="3090" width="7.5" customWidth="1"/>
    <col min="3091" max="3091" width="1.125" customWidth="1"/>
    <col min="3092" max="3092" width="6.125" customWidth="1"/>
    <col min="3093" max="3093" width="3.125" customWidth="1"/>
    <col min="3094" max="3094" width="6.125" customWidth="1"/>
    <col min="3095" max="3095" width="8.625" customWidth="1"/>
    <col min="3096" max="3096" width="50.125" customWidth="1"/>
    <col min="3097" max="3097" width="2.625" customWidth="1"/>
    <col min="3098" max="3098" width="8.5" customWidth="1"/>
    <col min="3329" max="3329" width="8.5" customWidth="1"/>
    <col min="3330" max="3330" width="2.5" customWidth="1"/>
    <col min="3331" max="3331" width="50" customWidth="1"/>
    <col min="3332" max="3332" width="8.625" customWidth="1"/>
    <col min="3333" max="3333" width="6.125" customWidth="1"/>
    <col min="3334" max="3334" width="3.125" customWidth="1"/>
    <col min="3335" max="3335" width="6.125" customWidth="1"/>
    <col min="3336" max="3336" width="1.125" customWidth="1"/>
    <col min="3337" max="3337" width="7.5" customWidth="1"/>
    <col min="3338" max="3338" width="5.125" customWidth="1"/>
    <col min="3339" max="3340" width="6.125" customWidth="1"/>
    <col min="3341" max="3342" width="3.625" customWidth="1"/>
    <col min="3343" max="3344" width="6.125" customWidth="1"/>
    <col min="3345" max="3345" width="6" customWidth="1"/>
    <col min="3346" max="3346" width="7.5" customWidth="1"/>
    <col min="3347" max="3347" width="1.125" customWidth="1"/>
    <col min="3348" max="3348" width="6.125" customWidth="1"/>
    <col min="3349" max="3349" width="3.125" customWidth="1"/>
    <col min="3350" max="3350" width="6.125" customWidth="1"/>
    <col min="3351" max="3351" width="8.625" customWidth="1"/>
    <col min="3352" max="3352" width="50.125" customWidth="1"/>
    <col min="3353" max="3353" width="2.625" customWidth="1"/>
    <col min="3354" max="3354" width="8.5" customWidth="1"/>
    <col min="3585" max="3585" width="8.5" customWidth="1"/>
    <col min="3586" max="3586" width="2.5" customWidth="1"/>
    <col min="3587" max="3587" width="50" customWidth="1"/>
    <col min="3588" max="3588" width="8.625" customWidth="1"/>
    <col min="3589" max="3589" width="6.125" customWidth="1"/>
    <col min="3590" max="3590" width="3.125" customWidth="1"/>
    <col min="3591" max="3591" width="6.125" customWidth="1"/>
    <col min="3592" max="3592" width="1.125" customWidth="1"/>
    <col min="3593" max="3593" width="7.5" customWidth="1"/>
    <col min="3594" max="3594" width="5.125" customWidth="1"/>
    <col min="3595" max="3596" width="6.125" customWidth="1"/>
    <col min="3597" max="3598" width="3.625" customWidth="1"/>
    <col min="3599" max="3600" width="6.125" customWidth="1"/>
    <col min="3601" max="3601" width="6" customWidth="1"/>
    <col min="3602" max="3602" width="7.5" customWidth="1"/>
    <col min="3603" max="3603" width="1.125" customWidth="1"/>
    <col min="3604" max="3604" width="6.125" customWidth="1"/>
    <col min="3605" max="3605" width="3.125" customWidth="1"/>
    <col min="3606" max="3606" width="6.125" customWidth="1"/>
    <col min="3607" max="3607" width="8.625" customWidth="1"/>
    <col min="3608" max="3608" width="50.125" customWidth="1"/>
    <col min="3609" max="3609" width="2.625" customWidth="1"/>
    <col min="3610" max="3610" width="8.5" customWidth="1"/>
    <col min="3841" max="3841" width="8.5" customWidth="1"/>
    <col min="3842" max="3842" width="2.5" customWidth="1"/>
    <col min="3843" max="3843" width="50" customWidth="1"/>
    <col min="3844" max="3844" width="8.625" customWidth="1"/>
    <col min="3845" max="3845" width="6.125" customWidth="1"/>
    <col min="3846" max="3846" width="3.125" customWidth="1"/>
    <col min="3847" max="3847" width="6.125" customWidth="1"/>
    <col min="3848" max="3848" width="1.125" customWidth="1"/>
    <col min="3849" max="3849" width="7.5" customWidth="1"/>
    <col min="3850" max="3850" width="5.125" customWidth="1"/>
    <col min="3851" max="3852" width="6.125" customWidth="1"/>
    <col min="3853" max="3854" width="3.625" customWidth="1"/>
    <col min="3855" max="3856" width="6.125" customWidth="1"/>
    <col min="3857" max="3857" width="6" customWidth="1"/>
    <col min="3858" max="3858" width="7.5" customWidth="1"/>
    <col min="3859" max="3859" width="1.125" customWidth="1"/>
    <col min="3860" max="3860" width="6.125" customWidth="1"/>
    <col min="3861" max="3861" width="3.125" customWidth="1"/>
    <col min="3862" max="3862" width="6.125" customWidth="1"/>
    <col min="3863" max="3863" width="8.625" customWidth="1"/>
    <col min="3864" max="3864" width="50.125" customWidth="1"/>
    <col min="3865" max="3865" width="2.625" customWidth="1"/>
    <col min="3866" max="3866" width="8.5" customWidth="1"/>
    <col min="4097" max="4097" width="8.5" customWidth="1"/>
    <col min="4098" max="4098" width="2.5" customWidth="1"/>
    <col min="4099" max="4099" width="50" customWidth="1"/>
    <col min="4100" max="4100" width="8.625" customWidth="1"/>
    <col min="4101" max="4101" width="6.125" customWidth="1"/>
    <col min="4102" max="4102" width="3.125" customWidth="1"/>
    <col min="4103" max="4103" width="6.125" customWidth="1"/>
    <col min="4104" max="4104" width="1.125" customWidth="1"/>
    <col min="4105" max="4105" width="7.5" customWidth="1"/>
    <col min="4106" max="4106" width="5.125" customWidth="1"/>
    <col min="4107" max="4108" width="6.125" customWidth="1"/>
    <col min="4109" max="4110" width="3.625" customWidth="1"/>
    <col min="4111" max="4112" width="6.125" customWidth="1"/>
    <col min="4113" max="4113" width="6" customWidth="1"/>
    <col min="4114" max="4114" width="7.5" customWidth="1"/>
    <col min="4115" max="4115" width="1.125" customWidth="1"/>
    <col min="4116" max="4116" width="6.125" customWidth="1"/>
    <col min="4117" max="4117" width="3.125" customWidth="1"/>
    <col min="4118" max="4118" width="6.125" customWidth="1"/>
    <col min="4119" max="4119" width="8.625" customWidth="1"/>
    <col min="4120" max="4120" width="50.125" customWidth="1"/>
    <col min="4121" max="4121" width="2.625" customWidth="1"/>
    <col min="4122" max="4122" width="8.5" customWidth="1"/>
    <col min="4353" max="4353" width="8.5" customWidth="1"/>
    <col min="4354" max="4354" width="2.5" customWidth="1"/>
    <col min="4355" max="4355" width="50" customWidth="1"/>
    <col min="4356" max="4356" width="8.625" customWidth="1"/>
    <col min="4357" max="4357" width="6.125" customWidth="1"/>
    <col min="4358" max="4358" width="3.125" customWidth="1"/>
    <col min="4359" max="4359" width="6.125" customWidth="1"/>
    <col min="4360" max="4360" width="1.125" customWidth="1"/>
    <col min="4361" max="4361" width="7.5" customWidth="1"/>
    <col min="4362" max="4362" width="5.125" customWidth="1"/>
    <col min="4363" max="4364" width="6.125" customWidth="1"/>
    <col min="4365" max="4366" width="3.625" customWidth="1"/>
    <col min="4367" max="4368" width="6.125" customWidth="1"/>
    <col min="4369" max="4369" width="6" customWidth="1"/>
    <col min="4370" max="4370" width="7.5" customWidth="1"/>
    <col min="4371" max="4371" width="1.125" customWidth="1"/>
    <col min="4372" max="4372" width="6.125" customWidth="1"/>
    <col min="4373" max="4373" width="3.125" customWidth="1"/>
    <col min="4374" max="4374" width="6.125" customWidth="1"/>
    <col min="4375" max="4375" width="8.625" customWidth="1"/>
    <col min="4376" max="4376" width="50.125" customWidth="1"/>
    <col min="4377" max="4377" width="2.625" customWidth="1"/>
    <col min="4378" max="4378" width="8.5" customWidth="1"/>
    <col min="4609" max="4609" width="8.5" customWidth="1"/>
    <col min="4610" max="4610" width="2.5" customWidth="1"/>
    <col min="4611" max="4611" width="50" customWidth="1"/>
    <col min="4612" max="4612" width="8.625" customWidth="1"/>
    <col min="4613" max="4613" width="6.125" customWidth="1"/>
    <col min="4614" max="4614" width="3.125" customWidth="1"/>
    <col min="4615" max="4615" width="6.125" customWidth="1"/>
    <col min="4616" max="4616" width="1.125" customWidth="1"/>
    <col min="4617" max="4617" width="7.5" customWidth="1"/>
    <col min="4618" max="4618" width="5.125" customWidth="1"/>
    <col min="4619" max="4620" width="6.125" customWidth="1"/>
    <col min="4621" max="4622" width="3.625" customWidth="1"/>
    <col min="4623" max="4624" width="6.125" customWidth="1"/>
    <col min="4625" max="4625" width="6" customWidth="1"/>
    <col min="4626" max="4626" width="7.5" customWidth="1"/>
    <col min="4627" max="4627" width="1.125" customWidth="1"/>
    <col min="4628" max="4628" width="6.125" customWidth="1"/>
    <col min="4629" max="4629" width="3.125" customWidth="1"/>
    <col min="4630" max="4630" width="6.125" customWidth="1"/>
    <col min="4631" max="4631" width="8.625" customWidth="1"/>
    <col min="4632" max="4632" width="50.125" customWidth="1"/>
    <col min="4633" max="4633" width="2.625" customWidth="1"/>
    <col min="4634" max="4634" width="8.5" customWidth="1"/>
    <col min="4865" max="4865" width="8.5" customWidth="1"/>
    <col min="4866" max="4866" width="2.5" customWidth="1"/>
    <col min="4867" max="4867" width="50" customWidth="1"/>
    <col min="4868" max="4868" width="8.625" customWidth="1"/>
    <col min="4869" max="4869" width="6.125" customWidth="1"/>
    <col min="4870" max="4870" width="3.125" customWidth="1"/>
    <col min="4871" max="4871" width="6.125" customWidth="1"/>
    <col min="4872" max="4872" width="1.125" customWidth="1"/>
    <col min="4873" max="4873" width="7.5" customWidth="1"/>
    <col min="4874" max="4874" width="5.125" customWidth="1"/>
    <col min="4875" max="4876" width="6.125" customWidth="1"/>
    <col min="4877" max="4878" width="3.625" customWidth="1"/>
    <col min="4879" max="4880" width="6.125" customWidth="1"/>
    <col min="4881" max="4881" width="6" customWidth="1"/>
    <col min="4882" max="4882" width="7.5" customWidth="1"/>
    <col min="4883" max="4883" width="1.125" customWidth="1"/>
    <col min="4884" max="4884" width="6.125" customWidth="1"/>
    <col min="4885" max="4885" width="3.125" customWidth="1"/>
    <col min="4886" max="4886" width="6.125" customWidth="1"/>
    <col min="4887" max="4887" width="8.625" customWidth="1"/>
    <col min="4888" max="4888" width="50.125" customWidth="1"/>
    <col min="4889" max="4889" width="2.625" customWidth="1"/>
    <col min="4890" max="4890" width="8.5" customWidth="1"/>
    <col min="5121" max="5121" width="8.5" customWidth="1"/>
    <col min="5122" max="5122" width="2.5" customWidth="1"/>
    <col min="5123" max="5123" width="50" customWidth="1"/>
    <col min="5124" max="5124" width="8.625" customWidth="1"/>
    <col min="5125" max="5125" width="6.125" customWidth="1"/>
    <col min="5126" max="5126" width="3.125" customWidth="1"/>
    <col min="5127" max="5127" width="6.125" customWidth="1"/>
    <col min="5128" max="5128" width="1.125" customWidth="1"/>
    <col min="5129" max="5129" width="7.5" customWidth="1"/>
    <col min="5130" max="5130" width="5.125" customWidth="1"/>
    <col min="5131" max="5132" width="6.125" customWidth="1"/>
    <col min="5133" max="5134" width="3.625" customWidth="1"/>
    <col min="5135" max="5136" width="6.125" customWidth="1"/>
    <col min="5137" max="5137" width="6" customWidth="1"/>
    <col min="5138" max="5138" width="7.5" customWidth="1"/>
    <col min="5139" max="5139" width="1.125" customWidth="1"/>
    <col min="5140" max="5140" width="6.125" customWidth="1"/>
    <col min="5141" max="5141" width="3.125" customWidth="1"/>
    <col min="5142" max="5142" width="6.125" customWidth="1"/>
    <col min="5143" max="5143" width="8.625" customWidth="1"/>
    <col min="5144" max="5144" width="50.125" customWidth="1"/>
    <col min="5145" max="5145" width="2.625" customWidth="1"/>
    <col min="5146" max="5146" width="8.5" customWidth="1"/>
    <col min="5377" max="5377" width="8.5" customWidth="1"/>
    <col min="5378" max="5378" width="2.5" customWidth="1"/>
    <col min="5379" max="5379" width="50" customWidth="1"/>
    <col min="5380" max="5380" width="8.625" customWidth="1"/>
    <col min="5381" max="5381" width="6.125" customWidth="1"/>
    <col min="5382" max="5382" width="3.125" customWidth="1"/>
    <col min="5383" max="5383" width="6.125" customWidth="1"/>
    <col min="5384" max="5384" width="1.125" customWidth="1"/>
    <col min="5385" max="5385" width="7.5" customWidth="1"/>
    <col min="5386" max="5386" width="5.125" customWidth="1"/>
    <col min="5387" max="5388" width="6.125" customWidth="1"/>
    <col min="5389" max="5390" width="3.625" customWidth="1"/>
    <col min="5391" max="5392" width="6.125" customWidth="1"/>
    <col min="5393" max="5393" width="6" customWidth="1"/>
    <col min="5394" max="5394" width="7.5" customWidth="1"/>
    <col min="5395" max="5395" width="1.125" customWidth="1"/>
    <col min="5396" max="5396" width="6.125" customWidth="1"/>
    <col min="5397" max="5397" width="3.125" customWidth="1"/>
    <col min="5398" max="5398" width="6.125" customWidth="1"/>
    <col min="5399" max="5399" width="8.625" customWidth="1"/>
    <col min="5400" max="5400" width="50.125" customWidth="1"/>
    <col min="5401" max="5401" width="2.625" customWidth="1"/>
    <col min="5402" max="5402" width="8.5" customWidth="1"/>
    <col min="5633" max="5633" width="8.5" customWidth="1"/>
    <col min="5634" max="5634" width="2.5" customWidth="1"/>
    <col min="5635" max="5635" width="50" customWidth="1"/>
    <col min="5636" max="5636" width="8.625" customWidth="1"/>
    <col min="5637" max="5637" width="6.125" customWidth="1"/>
    <col min="5638" max="5638" width="3.125" customWidth="1"/>
    <col min="5639" max="5639" width="6.125" customWidth="1"/>
    <col min="5640" max="5640" width="1.125" customWidth="1"/>
    <col min="5641" max="5641" width="7.5" customWidth="1"/>
    <col min="5642" max="5642" width="5.125" customWidth="1"/>
    <col min="5643" max="5644" width="6.125" customWidth="1"/>
    <col min="5645" max="5646" width="3.625" customWidth="1"/>
    <col min="5647" max="5648" width="6.125" customWidth="1"/>
    <col min="5649" max="5649" width="6" customWidth="1"/>
    <col min="5650" max="5650" width="7.5" customWidth="1"/>
    <col min="5651" max="5651" width="1.125" customWidth="1"/>
    <col min="5652" max="5652" width="6.125" customWidth="1"/>
    <col min="5653" max="5653" width="3.125" customWidth="1"/>
    <col min="5654" max="5654" width="6.125" customWidth="1"/>
    <col min="5655" max="5655" width="8.625" customWidth="1"/>
    <col min="5656" max="5656" width="50.125" customWidth="1"/>
    <col min="5657" max="5657" width="2.625" customWidth="1"/>
    <col min="5658" max="5658" width="8.5" customWidth="1"/>
    <col min="5889" max="5889" width="8.5" customWidth="1"/>
    <col min="5890" max="5890" width="2.5" customWidth="1"/>
    <col min="5891" max="5891" width="50" customWidth="1"/>
    <col min="5892" max="5892" width="8.625" customWidth="1"/>
    <col min="5893" max="5893" width="6.125" customWidth="1"/>
    <col min="5894" max="5894" width="3.125" customWidth="1"/>
    <col min="5895" max="5895" width="6.125" customWidth="1"/>
    <col min="5896" max="5896" width="1.125" customWidth="1"/>
    <col min="5897" max="5897" width="7.5" customWidth="1"/>
    <col min="5898" max="5898" width="5.125" customWidth="1"/>
    <col min="5899" max="5900" width="6.125" customWidth="1"/>
    <col min="5901" max="5902" width="3.625" customWidth="1"/>
    <col min="5903" max="5904" width="6.125" customWidth="1"/>
    <col min="5905" max="5905" width="6" customWidth="1"/>
    <col min="5906" max="5906" width="7.5" customWidth="1"/>
    <col min="5907" max="5907" width="1.125" customWidth="1"/>
    <col min="5908" max="5908" width="6.125" customWidth="1"/>
    <col min="5909" max="5909" width="3.125" customWidth="1"/>
    <col min="5910" max="5910" width="6.125" customWidth="1"/>
    <col min="5911" max="5911" width="8.625" customWidth="1"/>
    <col min="5912" max="5912" width="50.125" customWidth="1"/>
    <col min="5913" max="5913" width="2.625" customWidth="1"/>
    <col min="5914" max="5914" width="8.5" customWidth="1"/>
    <col min="6145" max="6145" width="8.5" customWidth="1"/>
    <col min="6146" max="6146" width="2.5" customWidth="1"/>
    <col min="6147" max="6147" width="50" customWidth="1"/>
    <col min="6148" max="6148" width="8.625" customWidth="1"/>
    <col min="6149" max="6149" width="6.125" customWidth="1"/>
    <col min="6150" max="6150" width="3.125" customWidth="1"/>
    <col min="6151" max="6151" width="6.125" customWidth="1"/>
    <col min="6152" max="6152" width="1.125" customWidth="1"/>
    <col min="6153" max="6153" width="7.5" customWidth="1"/>
    <col min="6154" max="6154" width="5.125" customWidth="1"/>
    <col min="6155" max="6156" width="6.125" customWidth="1"/>
    <col min="6157" max="6158" width="3.625" customWidth="1"/>
    <col min="6159" max="6160" width="6.125" customWidth="1"/>
    <col min="6161" max="6161" width="6" customWidth="1"/>
    <col min="6162" max="6162" width="7.5" customWidth="1"/>
    <col min="6163" max="6163" width="1.125" customWidth="1"/>
    <col min="6164" max="6164" width="6.125" customWidth="1"/>
    <col min="6165" max="6165" width="3.125" customWidth="1"/>
    <col min="6166" max="6166" width="6.125" customWidth="1"/>
    <col min="6167" max="6167" width="8.625" customWidth="1"/>
    <col min="6168" max="6168" width="50.125" customWidth="1"/>
    <col min="6169" max="6169" width="2.625" customWidth="1"/>
    <col min="6170" max="6170" width="8.5" customWidth="1"/>
    <col min="6401" max="6401" width="8.5" customWidth="1"/>
    <col min="6402" max="6402" width="2.5" customWidth="1"/>
    <col min="6403" max="6403" width="50" customWidth="1"/>
    <col min="6404" max="6404" width="8.625" customWidth="1"/>
    <col min="6405" max="6405" width="6.125" customWidth="1"/>
    <col min="6406" max="6406" width="3.125" customWidth="1"/>
    <col min="6407" max="6407" width="6.125" customWidth="1"/>
    <col min="6408" max="6408" width="1.125" customWidth="1"/>
    <col min="6409" max="6409" width="7.5" customWidth="1"/>
    <col min="6410" max="6410" width="5.125" customWidth="1"/>
    <col min="6411" max="6412" width="6.125" customWidth="1"/>
    <col min="6413" max="6414" width="3.625" customWidth="1"/>
    <col min="6415" max="6416" width="6.125" customWidth="1"/>
    <col min="6417" max="6417" width="6" customWidth="1"/>
    <col min="6418" max="6418" width="7.5" customWidth="1"/>
    <col min="6419" max="6419" width="1.125" customWidth="1"/>
    <col min="6420" max="6420" width="6.125" customWidth="1"/>
    <col min="6421" max="6421" width="3.125" customWidth="1"/>
    <col min="6422" max="6422" width="6.125" customWidth="1"/>
    <col min="6423" max="6423" width="8.625" customWidth="1"/>
    <col min="6424" max="6424" width="50.125" customWidth="1"/>
    <col min="6425" max="6425" width="2.625" customWidth="1"/>
    <col min="6426" max="6426" width="8.5" customWidth="1"/>
    <col min="6657" max="6657" width="8.5" customWidth="1"/>
    <col min="6658" max="6658" width="2.5" customWidth="1"/>
    <col min="6659" max="6659" width="50" customWidth="1"/>
    <col min="6660" max="6660" width="8.625" customWidth="1"/>
    <col min="6661" max="6661" width="6.125" customWidth="1"/>
    <col min="6662" max="6662" width="3.125" customWidth="1"/>
    <col min="6663" max="6663" width="6.125" customWidth="1"/>
    <col min="6664" max="6664" width="1.125" customWidth="1"/>
    <col min="6665" max="6665" width="7.5" customWidth="1"/>
    <col min="6666" max="6666" width="5.125" customWidth="1"/>
    <col min="6667" max="6668" width="6.125" customWidth="1"/>
    <col min="6669" max="6670" width="3.625" customWidth="1"/>
    <col min="6671" max="6672" width="6.125" customWidth="1"/>
    <col min="6673" max="6673" width="6" customWidth="1"/>
    <col min="6674" max="6674" width="7.5" customWidth="1"/>
    <col min="6675" max="6675" width="1.125" customWidth="1"/>
    <col min="6676" max="6676" width="6.125" customWidth="1"/>
    <col min="6677" max="6677" width="3.125" customWidth="1"/>
    <col min="6678" max="6678" width="6.125" customWidth="1"/>
    <col min="6679" max="6679" width="8.625" customWidth="1"/>
    <col min="6680" max="6680" width="50.125" customWidth="1"/>
    <col min="6681" max="6681" width="2.625" customWidth="1"/>
    <col min="6682" max="6682" width="8.5" customWidth="1"/>
    <col min="6913" max="6913" width="8.5" customWidth="1"/>
    <col min="6914" max="6914" width="2.5" customWidth="1"/>
    <col min="6915" max="6915" width="50" customWidth="1"/>
    <col min="6916" max="6916" width="8.625" customWidth="1"/>
    <col min="6917" max="6917" width="6.125" customWidth="1"/>
    <col min="6918" max="6918" width="3.125" customWidth="1"/>
    <col min="6919" max="6919" width="6.125" customWidth="1"/>
    <col min="6920" max="6920" width="1.125" customWidth="1"/>
    <col min="6921" max="6921" width="7.5" customWidth="1"/>
    <col min="6922" max="6922" width="5.125" customWidth="1"/>
    <col min="6923" max="6924" width="6.125" customWidth="1"/>
    <col min="6925" max="6926" width="3.625" customWidth="1"/>
    <col min="6927" max="6928" width="6.125" customWidth="1"/>
    <col min="6929" max="6929" width="6" customWidth="1"/>
    <col min="6930" max="6930" width="7.5" customWidth="1"/>
    <col min="6931" max="6931" width="1.125" customWidth="1"/>
    <col min="6932" max="6932" width="6.125" customWidth="1"/>
    <col min="6933" max="6933" width="3.125" customWidth="1"/>
    <col min="6934" max="6934" width="6.125" customWidth="1"/>
    <col min="6935" max="6935" width="8.625" customWidth="1"/>
    <col min="6936" max="6936" width="50.125" customWidth="1"/>
    <col min="6937" max="6937" width="2.625" customWidth="1"/>
    <col min="6938" max="6938" width="8.5" customWidth="1"/>
    <col min="7169" max="7169" width="8.5" customWidth="1"/>
    <col min="7170" max="7170" width="2.5" customWidth="1"/>
    <col min="7171" max="7171" width="50" customWidth="1"/>
    <col min="7172" max="7172" width="8.625" customWidth="1"/>
    <col min="7173" max="7173" width="6.125" customWidth="1"/>
    <col min="7174" max="7174" width="3.125" customWidth="1"/>
    <col min="7175" max="7175" width="6.125" customWidth="1"/>
    <col min="7176" max="7176" width="1.125" customWidth="1"/>
    <col min="7177" max="7177" width="7.5" customWidth="1"/>
    <col min="7178" max="7178" width="5.125" customWidth="1"/>
    <col min="7179" max="7180" width="6.125" customWidth="1"/>
    <col min="7181" max="7182" width="3.625" customWidth="1"/>
    <col min="7183" max="7184" width="6.125" customWidth="1"/>
    <col min="7185" max="7185" width="6" customWidth="1"/>
    <col min="7186" max="7186" width="7.5" customWidth="1"/>
    <col min="7187" max="7187" width="1.125" customWidth="1"/>
    <col min="7188" max="7188" width="6.125" customWidth="1"/>
    <col min="7189" max="7189" width="3.125" customWidth="1"/>
    <col min="7190" max="7190" width="6.125" customWidth="1"/>
    <col min="7191" max="7191" width="8.625" customWidth="1"/>
    <col min="7192" max="7192" width="50.125" customWidth="1"/>
    <col min="7193" max="7193" width="2.625" customWidth="1"/>
    <col min="7194" max="7194" width="8.5" customWidth="1"/>
    <col min="7425" max="7425" width="8.5" customWidth="1"/>
    <col min="7426" max="7426" width="2.5" customWidth="1"/>
    <col min="7427" max="7427" width="50" customWidth="1"/>
    <col min="7428" max="7428" width="8.625" customWidth="1"/>
    <col min="7429" max="7429" width="6.125" customWidth="1"/>
    <col min="7430" max="7430" width="3.125" customWidth="1"/>
    <col min="7431" max="7431" width="6.125" customWidth="1"/>
    <col min="7432" max="7432" width="1.125" customWidth="1"/>
    <col min="7433" max="7433" width="7.5" customWidth="1"/>
    <col min="7434" max="7434" width="5.125" customWidth="1"/>
    <col min="7435" max="7436" width="6.125" customWidth="1"/>
    <col min="7437" max="7438" width="3.625" customWidth="1"/>
    <col min="7439" max="7440" width="6.125" customWidth="1"/>
    <col min="7441" max="7441" width="6" customWidth="1"/>
    <col min="7442" max="7442" width="7.5" customWidth="1"/>
    <col min="7443" max="7443" width="1.125" customWidth="1"/>
    <col min="7444" max="7444" width="6.125" customWidth="1"/>
    <col min="7445" max="7445" width="3.125" customWidth="1"/>
    <col min="7446" max="7446" width="6.125" customWidth="1"/>
    <col min="7447" max="7447" width="8.625" customWidth="1"/>
    <col min="7448" max="7448" width="50.125" customWidth="1"/>
    <col min="7449" max="7449" width="2.625" customWidth="1"/>
    <col min="7450" max="7450" width="8.5" customWidth="1"/>
    <col min="7681" max="7681" width="8.5" customWidth="1"/>
    <col min="7682" max="7682" width="2.5" customWidth="1"/>
    <col min="7683" max="7683" width="50" customWidth="1"/>
    <col min="7684" max="7684" width="8.625" customWidth="1"/>
    <col min="7685" max="7685" width="6.125" customWidth="1"/>
    <col min="7686" max="7686" width="3.125" customWidth="1"/>
    <col min="7687" max="7687" width="6.125" customWidth="1"/>
    <col min="7688" max="7688" width="1.125" customWidth="1"/>
    <col min="7689" max="7689" width="7.5" customWidth="1"/>
    <col min="7690" max="7690" width="5.125" customWidth="1"/>
    <col min="7691" max="7692" width="6.125" customWidth="1"/>
    <col min="7693" max="7694" width="3.625" customWidth="1"/>
    <col min="7695" max="7696" width="6.125" customWidth="1"/>
    <col min="7697" max="7697" width="6" customWidth="1"/>
    <col min="7698" max="7698" width="7.5" customWidth="1"/>
    <col min="7699" max="7699" width="1.125" customWidth="1"/>
    <col min="7700" max="7700" width="6.125" customWidth="1"/>
    <col min="7701" max="7701" width="3.125" customWidth="1"/>
    <col min="7702" max="7702" width="6.125" customWidth="1"/>
    <col min="7703" max="7703" width="8.625" customWidth="1"/>
    <col min="7704" max="7704" width="50.125" customWidth="1"/>
    <col min="7705" max="7705" width="2.625" customWidth="1"/>
    <col min="7706" max="7706" width="8.5" customWidth="1"/>
    <col min="7937" max="7937" width="8.5" customWidth="1"/>
    <col min="7938" max="7938" width="2.5" customWidth="1"/>
    <col min="7939" max="7939" width="50" customWidth="1"/>
    <col min="7940" max="7940" width="8.625" customWidth="1"/>
    <col min="7941" max="7941" width="6.125" customWidth="1"/>
    <col min="7942" max="7942" width="3.125" customWidth="1"/>
    <col min="7943" max="7943" width="6.125" customWidth="1"/>
    <col min="7944" max="7944" width="1.125" customWidth="1"/>
    <col min="7945" max="7945" width="7.5" customWidth="1"/>
    <col min="7946" max="7946" width="5.125" customWidth="1"/>
    <col min="7947" max="7948" width="6.125" customWidth="1"/>
    <col min="7949" max="7950" width="3.625" customWidth="1"/>
    <col min="7951" max="7952" width="6.125" customWidth="1"/>
    <col min="7953" max="7953" width="6" customWidth="1"/>
    <col min="7954" max="7954" width="7.5" customWidth="1"/>
    <col min="7955" max="7955" width="1.125" customWidth="1"/>
    <col min="7956" max="7956" width="6.125" customWidth="1"/>
    <col min="7957" max="7957" width="3.125" customWidth="1"/>
    <col min="7958" max="7958" width="6.125" customWidth="1"/>
    <col min="7959" max="7959" width="8.625" customWidth="1"/>
    <col min="7960" max="7960" width="50.125" customWidth="1"/>
    <col min="7961" max="7961" width="2.625" customWidth="1"/>
    <col min="7962" max="7962" width="8.5" customWidth="1"/>
    <col min="8193" max="8193" width="8.5" customWidth="1"/>
    <col min="8194" max="8194" width="2.5" customWidth="1"/>
    <col min="8195" max="8195" width="50" customWidth="1"/>
    <col min="8196" max="8196" width="8.625" customWidth="1"/>
    <col min="8197" max="8197" width="6.125" customWidth="1"/>
    <col min="8198" max="8198" width="3.125" customWidth="1"/>
    <col min="8199" max="8199" width="6.125" customWidth="1"/>
    <col min="8200" max="8200" width="1.125" customWidth="1"/>
    <col min="8201" max="8201" width="7.5" customWidth="1"/>
    <col min="8202" max="8202" width="5.125" customWidth="1"/>
    <col min="8203" max="8204" width="6.125" customWidth="1"/>
    <col min="8205" max="8206" width="3.625" customWidth="1"/>
    <col min="8207" max="8208" width="6.125" customWidth="1"/>
    <col min="8209" max="8209" width="6" customWidth="1"/>
    <col min="8210" max="8210" width="7.5" customWidth="1"/>
    <col min="8211" max="8211" width="1.125" customWidth="1"/>
    <col min="8212" max="8212" width="6.125" customWidth="1"/>
    <col min="8213" max="8213" width="3.125" customWidth="1"/>
    <col min="8214" max="8214" width="6.125" customWidth="1"/>
    <col min="8215" max="8215" width="8.625" customWidth="1"/>
    <col min="8216" max="8216" width="50.125" customWidth="1"/>
    <col min="8217" max="8217" width="2.625" customWidth="1"/>
    <col min="8218" max="8218" width="8.5" customWidth="1"/>
    <col min="8449" max="8449" width="8.5" customWidth="1"/>
    <col min="8450" max="8450" width="2.5" customWidth="1"/>
    <col min="8451" max="8451" width="50" customWidth="1"/>
    <col min="8452" max="8452" width="8.625" customWidth="1"/>
    <col min="8453" max="8453" width="6.125" customWidth="1"/>
    <col min="8454" max="8454" width="3.125" customWidth="1"/>
    <col min="8455" max="8455" width="6.125" customWidth="1"/>
    <col min="8456" max="8456" width="1.125" customWidth="1"/>
    <col min="8457" max="8457" width="7.5" customWidth="1"/>
    <col min="8458" max="8458" width="5.125" customWidth="1"/>
    <col min="8459" max="8460" width="6.125" customWidth="1"/>
    <col min="8461" max="8462" width="3.625" customWidth="1"/>
    <col min="8463" max="8464" width="6.125" customWidth="1"/>
    <col min="8465" max="8465" width="6" customWidth="1"/>
    <col min="8466" max="8466" width="7.5" customWidth="1"/>
    <col min="8467" max="8467" width="1.125" customWidth="1"/>
    <col min="8468" max="8468" width="6.125" customWidth="1"/>
    <col min="8469" max="8469" width="3.125" customWidth="1"/>
    <col min="8470" max="8470" width="6.125" customWidth="1"/>
    <col min="8471" max="8471" width="8.625" customWidth="1"/>
    <col min="8472" max="8472" width="50.125" customWidth="1"/>
    <col min="8473" max="8473" width="2.625" customWidth="1"/>
    <col min="8474" max="8474" width="8.5" customWidth="1"/>
    <col min="8705" max="8705" width="8.5" customWidth="1"/>
    <col min="8706" max="8706" width="2.5" customWidth="1"/>
    <col min="8707" max="8707" width="50" customWidth="1"/>
    <col min="8708" max="8708" width="8.625" customWidth="1"/>
    <col min="8709" max="8709" width="6.125" customWidth="1"/>
    <col min="8710" max="8710" width="3.125" customWidth="1"/>
    <col min="8711" max="8711" width="6.125" customWidth="1"/>
    <col min="8712" max="8712" width="1.125" customWidth="1"/>
    <col min="8713" max="8713" width="7.5" customWidth="1"/>
    <col min="8714" max="8714" width="5.125" customWidth="1"/>
    <col min="8715" max="8716" width="6.125" customWidth="1"/>
    <col min="8717" max="8718" width="3.625" customWidth="1"/>
    <col min="8719" max="8720" width="6.125" customWidth="1"/>
    <col min="8721" max="8721" width="6" customWidth="1"/>
    <col min="8722" max="8722" width="7.5" customWidth="1"/>
    <col min="8723" max="8723" width="1.125" customWidth="1"/>
    <col min="8724" max="8724" width="6.125" customWidth="1"/>
    <col min="8725" max="8725" width="3.125" customWidth="1"/>
    <col min="8726" max="8726" width="6.125" customWidth="1"/>
    <col min="8727" max="8727" width="8.625" customWidth="1"/>
    <col min="8728" max="8728" width="50.125" customWidth="1"/>
    <col min="8729" max="8729" width="2.625" customWidth="1"/>
    <col min="8730" max="8730" width="8.5" customWidth="1"/>
    <col min="8961" max="8961" width="8.5" customWidth="1"/>
    <col min="8962" max="8962" width="2.5" customWidth="1"/>
    <col min="8963" max="8963" width="50" customWidth="1"/>
    <col min="8964" max="8964" width="8.625" customWidth="1"/>
    <col min="8965" max="8965" width="6.125" customWidth="1"/>
    <col min="8966" max="8966" width="3.125" customWidth="1"/>
    <col min="8967" max="8967" width="6.125" customWidth="1"/>
    <col min="8968" max="8968" width="1.125" customWidth="1"/>
    <col min="8969" max="8969" width="7.5" customWidth="1"/>
    <col min="8970" max="8970" width="5.125" customWidth="1"/>
    <col min="8971" max="8972" width="6.125" customWidth="1"/>
    <col min="8973" max="8974" width="3.625" customWidth="1"/>
    <col min="8975" max="8976" width="6.125" customWidth="1"/>
    <col min="8977" max="8977" width="6" customWidth="1"/>
    <col min="8978" max="8978" width="7.5" customWidth="1"/>
    <col min="8979" max="8979" width="1.125" customWidth="1"/>
    <col min="8980" max="8980" width="6.125" customWidth="1"/>
    <col min="8981" max="8981" width="3.125" customWidth="1"/>
    <col min="8982" max="8982" width="6.125" customWidth="1"/>
    <col min="8983" max="8983" width="8.625" customWidth="1"/>
    <col min="8984" max="8984" width="50.125" customWidth="1"/>
    <col min="8985" max="8985" width="2.625" customWidth="1"/>
    <col min="8986" max="8986" width="8.5" customWidth="1"/>
    <col min="9217" max="9217" width="8.5" customWidth="1"/>
    <col min="9218" max="9218" width="2.5" customWidth="1"/>
    <col min="9219" max="9219" width="50" customWidth="1"/>
    <col min="9220" max="9220" width="8.625" customWidth="1"/>
    <col min="9221" max="9221" width="6.125" customWidth="1"/>
    <col min="9222" max="9222" width="3.125" customWidth="1"/>
    <col min="9223" max="9223" width="6.125" customWidth="1"/>
    <col min="9224" max="9224" width="1.125" customWidth="1"/>
    <col min="9225" max="9225" width="7.5" customWidth="1"/>
    <col min="9226" max="9226" width="5.125" customWidth="1"/>
    <col min="9227" max="9228" width="6.125" customWidth="1"/>
    <col min="9229" max="9230" width="3.625" customWidth="1"/>
    <col min="9231" max="9232" width="6.125" customWidth="1"/>
    <col min="9233" max="9233" width="6" customWidth="1"/>
    <col min="9234" max="9234" width="7.5" customWidth="1"/>
    <col min="9235" max="9235" width="1.125" customWidth="1"/>
    <col min="9236" max="9236" width="6.125" customWidth="1"/>
    <col min="9237" max="9237" width="3.125" customWidth="1"/>
    <col min="9238" max="9238" width="6.125" customWidth="1"/>
    <col min="9239" max="9239" width="8.625" customWidth="1"/>
    <col min="9240" max="9240" width="50.125" customWidth="1"/>
    <col min="9241" max="9241" width="2.625" customWidth="1"/>
    <col min="9242" max="9242" width="8.5" customWidth="1"/>
    <col min="9473" max="9473" width="8.5" customWidth="1"/>
    <col min="9474" max="9474" width="2.5" customWidth="1"/>
    <col min="9475" max="9475" width="50" customWidth="1"/>
    <col min="9476" max="9476" width="8.625" customWidth="1"/>
    <col min="9477" max="9477" width="6.125" customWidth="1"/>
    <col min="9478" max="9478" width="3.125" customWidth="1"/>
    <col min="9479" max="9479" width="6.125" customWidth="1"/>
    <col min="9480" max="9480" width="1.125" customWidth="1"/>
    <col min="9481" max="9481" width="7.5" customWidth="1"/>
    <col min="9482" max="9482" width="5.125" customWidth="1"/>
    <col min="9483" max="9484" width="6.125" customWidth="1"/>
    <col min="9485" max="9486" width="3.625" customWidth="1"/>
    <col min="9487" max="9488" width="6.125" customWidth="1"/>
    <col min="9489" max="9489" width="6" customWidth="1"/>
    <col min="9490" max="9490" width="7.5" customWidth="1"/>
    <col min="9491" max="9491" width="1.125" customWidth="1"/>
    <col min="9492" max="9492" width="6.125" customWidth="1"/>
    <col min="9493" max="9493" width="3.125" customWidth="1"/>
    <col min="9494" max="9494" width="6.125" customWidth="1"/>
    <col min="9495" max="9495" width="8.625" customWidth="1"/>
    <col min="9496" max="9496" width="50.125" customWidth="1"/>
    <col min="9497" max="9497" width="2.625" customWidth="1"/>
    <col min="9498" max="9498" width="8.5" customWidth="1"/>
    <col min="9729" max="9729" width="8.5" customWidth="1"/>
    <col min="9730" max="9730" width="2.5" customWidth="1"/>
    <col min="9731" max="9731" width="50" customWidth="1"/>
    <col min="9732" max="9732" width="8.625" customWidth="1"/>
    <col min="9733" max="9733" width="6.125" customWidth="1"/>
    <col min="9734" max="9734" width="3.125" customWidth="1"/>
    <col min="9735" max="9735" width="6.125" customWidth="1"/>
    <col min="9736" max="9736" width="1.125" customWidth="1"/>
    <col min="9737" max="9737" width="7.5" customWidth="1"/>
    <col min="9738" max="9738" width="5.125" customWidth="1"/>
    <col min="9739" max="9740" width="6.125" customWidth="1"/>
    <col min="9741" max="9742" width="3.625" customWidth="1"/>
    <col min="9743" max="9744" width="6.125" customWidth="1"/>
    <col min="9745" max="9745" width="6" customWidth="1"/>
    <col min="9746" max="9746" width="7.5" customWidth="1"/>
    <col min="9747" max="9747" width="1.125" customWidth="1"/>
    <col min="9748" max="9748" width="6.125" customWidth="1"/>
    <col min="9749" max="9749" width="3.125" customWidth="1"/>
    <col min="9750" max="9750" width="6.125" customWidth="1"/>
    <col min="9751" max="9751" width="8.625" customWidth="1"/>
    <col min="9752" max="9752" width="50.125" customWidth="1"/>
    <col min="9753" max="9753" width="2.625" customWidth="1"/>
    <col min="9754" max="9754" width="8.5" customWidth="1"/>
    <col min="9985" max="9985" width="8.5" customWidth="1"/>
    <col min="9986" max="9986" width="2.5" customWidth="1"/>
    <col min="9987" max="9987" width="50" customWidth="1"/>
    <col min="9988" max="9988" width="8.625" customWidth="1"/>
    <col min="9989" max="9989" width="6.125" customWidth="1"/>
    <col min="9990" max="9990" width="3.125" customWidth="1"/>
    <col min="9991" max="9991" width="6.125" customWidth="1"/>
    <col min="9992" max="9992" width="1.125" customWidth="1"/>
    <col min="9993" max="9993" width="7.5" customWidth="1"/>
    <col min="9994" max="9994" width="5.125" customWidth="1"/>
    <col min="9995" max="9996" width="6.125" customWidth="1"/>
    <col min="9997" max="9998" width="3.625" customWidth="1"/>
    <col min="9999" max="10000" width="6.125" customWidth="1"/>
    <col min="10001" max="10001" width="6" customWidth="1"/>
    <col min="10002" max="10002" width="7.5" customWidth="1"/>
    <col min="10003" max="10003" width="1.125" customWidth="1"/>
    <col min="10004" max="10004" width="6.125" customWidth="1"/>
    <col min="10005" max="10005" width="3.125" customWidth="1"/>
    <col min="10006" max="10006" width="6.125" customWidth="1"/>
    <col min="10007" max="10007" width="8.625" customWidth="1"/>
    <col min="10008" max="10008" width="50.125" customWidth="1"/>
    <col min="10009" max="10009" width="2.625" customWidth="1"/>
    <col min="10010" max="10010" width="8.5" customWidth="1"/>
    <col min="10241" max="10241" width="8.5" customWidth="1"/>
    <col min="10242" max="10242" width="2.5" customWidth="1"/>
    <col min="10243" max="10243" width="50" customWidth="1"/>
    <col min="10244" max="10244" width="8.625" customWidth="1"/>
    <col min="10245" max="10245" width="6.125" customWidth="1"/>
    <col min="10246" max="10246" width="3.125" customWidth="1"/>
    <col min="10247" max="10247" width="6.125" customWidth="1"/>
    <col min="10248" max="10248" width="1.125" customWidth="1"/>
    <col min="10249" max="10249" width="7.5" customWidth="1"/>
    <col min="10250" max="10250" width="5.125" customWidth="1"/>
    <col min="10251" max="10252" width="6.125" customWidth="1"/>
    <col min="10253" max="10254" width="3.625" customWidth="1"/>
    <col min="10255" max="10256" width="6.125" customWidth="1"/>
    <col min="10257" max="10257" width="6" customWidth="1"/>
    <col min="10258" max="10258" width="7.5" customWidth="1"/>
    <col min="10259" max="10259" width="1.125" customWidth="1"/>
    <col min="10260" max="10260" width="6.125" customWidth="1"/>
    <col min="10261" max="10261" width="3.125" customWidth="1"/>
    <col min="10262" max="10262" width="6.125" customWidth="1"/>
    <col min="10263" max="10263" width="8.625" customWidth="1"/>
    <col min="10264" max="10264" width="50.125" customWidth="1"/>
    <col min="10265" max="10265" width="2.625" customWidth="1"/>
    <col min="10266" max="10266" width="8.5" customWidth="1"/>
    <col min="10497" max="10497" width="8.5" customWidth="1"/>
    <col min="10498" max="10498" width="2.5" customWidth="1"/>
    <col min="10499" max="10499" width="50" customWidth="1"/>
    <col min="10500" max="10500" width="8.625" customWidth="1"/>
    <col min="10501" max="10501" width="6.125" customWidth="1"/>
    <col min="10502" max="10502" width="3.125" customWidth="1"/>
    <col min="10503" max="10503" width="6.125" customWidth="1"/>
    <col min="10504" max="10504" width="1.125" customWidth="1"/>
    <col min="10505" max="10505" width="7.5" customWidth="1"/>
    <col min="10506" max="10506" width="5.125" customWidth="1"/>
    <col min="10507" max="10508" width="6.125" customWidth="1"/>
    <col min="10509" max="10510" width="3.625" customWidth="1"/>
    <col min="10511" max="10512" width="6.125" customWidth="1"/>
    <col min="10513" max="10513" width="6" customWidth="1"/>
    <col min="10514" max="10514" width="7.5" customWidth="1"/>
    <col min="10515" max="10515" width="1.125" customWidth="1"/>
    <col min="10516" max="10516" width="6.125" customWidth="1"/>
    <col min="10517" max="10517" width="3.125" customWidth="1"/>
    <col min="10518" max="10518" width="6.125" customWidth="1"/>
    <col min="10519" max="10519" width="8.625" customWidth="1"/>
    <col min="10520" max="10520" width="50.125" customWidth="1"/>
    <col min="10521" max="10521" width="2.625" customWidth="1"/>
    <col min="10522" max="10522" width="8.5" customWidth="1"/>
    <col min="10753" max="10753" width="8.5" customWidth="1"/>
    <col min="10754" max="10754" width="2.5" customWidth="1"/>
    <col min="10755" max="10755" width="50" customWidth="1"/>
    <col min="10756" max="10756" width="8.625" customWidth="1"/>
    <col min="10757" max="10757" width="6.125" customWidth="1"/>
    <col min="10758" max="10758" width="3.125" customWidth="1"/>
    <col min="10759" max="10759" width="6.125" customWidth="1"/>
    <col min="10760" max="10760" width="1.125" customWidth="1"/>
    <col min="10761" max="10761" width="7.5" customWidth="1"/>
    <col min="10762" max="10762" width="5.125" customWidth="1"/>
    <col min="10763" max="10764" width="6.125" customWidth="1"/>
    <col min="10765" max="10766" width="3.625" customWidth="1"/>
    <col min="10767" max="10768" width="6.125" customWidth="1"/>
    <col min="10769" max="10769" width="6" customWidth="1"/>
    <col min="10770" max="10770" width="7.5" customWidth="1"/>
    <col min="10771" max="10771" width="1.125" customWidth="1"/>
    <col min="10772" max="10772" width="6.125" customWidth="1"/>
    <col min="10773" max="10773" width="3.125" customWidth="1"/>
    <col min="10774" max="10774" width="6.125" customWidth="1"/>
    <col min="10775" max="10775" width="8.625" customWidth="1"/>
    <col min="10776" max="10776" width="50.125" customWidth="1"/>
    <col min="10777" max="10777" width="2.625" customWidth="1"/>
    <col min="10778" max="10778" width="8.5" customWidth="1"/>
    <col min="11009" max="11009" width="8.5" customWidth="1"/>
    <col min="11010" max="11010" width="2.5" customWidth="1"/>
    <col min="11011" max="11011" width="50" customWidth="1"/>
    <col min="11012" max="11012" width="8.625" customWidth="1"/>
    <col min="11013" max="11013" width="6.125" customWidth="1"/>
    <col min="11014" max="11014" width="3.125" customWidth="1"/>
    <col min="11015" max="11015" width="6.125" customWidth="1"/>
    <col min="11016" max="11016" width="1.125" customWidth="1"/>
    <col min="11017" max="11017" width="7.5" customWidth="1"/>
    <col min="11018" max="11018" width="5.125" customWidth="1"/>
    <col min="11019" max="11020" width="6.125" customWidth="1"/>
    <col min="11021" max="11022" width="3.625" customWidth="1"/>
    <col min="11023" max="11024" width="6.125" customWidth="1"/>
    <col min="11025" max="11025" width="6" customWidth="1"/>
    <col min="11026" max="11026" width="7.5" customWidth="1"/>
    <col min="11027" max="11027" width="1.125" customWidth="1"/>
    <col min="11028" max="11028" width="6.125" customWidth="1"/>
    <col min="11029" max="11029" width="3.125" customWidth="1"/>
    <col min="11030" max="11030" width="6.125" customWidth="1"/>
    <col min="11031" max="11031" width="8.625" customWidth="1"/>
    <col min="11032" max="11032" width="50.125" customWidth="1"/>
    <col min="11033" max="11033" width="2.625" customWidth="1"/>
    <col min="11034" max="11034" width="8.5" customWidth="1"/>
    <col min="11265" max="11265" width="8.5" customWidth="1"/>
    <col min="11266" max="11266" width="2.5" customWidth="1"/>
    <col min="11267" max="11267" width="50" customWidth="1"/>
    <col min="11268" max="11268" width="8.625" customWidth="1"/>
    <col min="11269" max="11269" width="6.125" customWidth="1"/>
    <col min="11270" max="11270" width="3.125" customWidth="1"/>
    <col min="11271" max="11271" width="6.125" customWidth="1"/>
    <col min="11272" max="11272" width="1.125" customWidth="1"/>
    <col min="11273" max="11273" width="7.5" customWidth="1"/>
    <col min="11274" max="11274" width="5.125" customWidth="1"/>
    <col min="11275" max="11276" width="6.125" customWidth="1"/>
    <col min="11277" max="11278" width="3.625" customWidth="1"/>
    <col min="11279" max="11280" width="6.125" customWidth="1"/>
    <col min="11281" max="11281" width="6" customWidth="1"/>
    <col min="11282" max="11282" width="7.5" customWidth="1"/>
    <col min="11283" max="11283" width="1.125" customWidth="1"/>
    <col min="11284" max="11284" width="6.125" customWidth="1"/>
    <col min="11285" max="11285" width="3.125" customWidth="1"/>
    <col min="11286" max="11286" width="6.125" customWidth="1"/>
    <col min="11287" max="11287" width="8.625" customWidth="1"/>
    <col min="11288" max="11288" width="50.125" customWidth="1"/>
    <col min="11289" max="11289" width="2.625" customWidth="1"/>
    <col min="11290" max="11290" width="8.5" customWidth="1"/>
    <col min="11521" max="11521" width="8.5" customWidth="1"/>
    <col min="11522" max="11522" width="2.5" customWidth="1"/>
    <col min="11523" max="11523" width="50" customWidth="1"/>
    <col min="11524" max="11524" width="8.625" customWidth="1"/>
    <col min="11525" max="11525" width="6.125" customWidth="1"/>
    <col min="11526" max="11526" width="3.125" customWidth="1"/>
    <col min="11527" max="11527" width="6.125" customWidth="1"/>
    <col min="11528" max="11528" width="1.125" customWidth="1"/>
    <col min="11529" max="11529" width="7.5" customWidth="1"/>
    <col min="11530" max="11530" width="5.125" customWidth="1"/>
    <col min="11531" max="11532" width="6.125" customWidth="1"/>
    <col min="11533" max="11534" width="3.625" customWidth="1"/>
    <col min="11535" max="11536" width="6.125" customWidth="1"/>
    <col min="11537" max="11537" width="6" customWidth="1"/>
    <col min="11538" max="11538" width="7.5" customWidth="1"/>
    <col min="11539" max="11539" width="1.125" customWidth="1"/>
    <col min="11540" max="11540" width="6.125" customWidth="1"/>
    <col min="11541" max="11541" width="3.125" customWidth="1"/>
    <col min="11542" max="11542" width="6.125" customWidth="1"/>
    <col min="11543" max="11543" width="8.625" customWidth="1"/>
    <col min="11544" max="11544" width="50.125" customWidth="1"/>
    <col min="11545" max="11545" width="2.625" customWidth="1"/>
    <col min="11546" max="11546" width="8.5" customWidth="1"/>
    <col min="11777" max="11777" width="8.5" customWidth="1"/>
    <col min="11778" max="11778" width="2.5" customWidth="1"/>
    <col min="11779" max="11779" width="50" customWidth="1"/>
    <col min="11780" max="11780" width="8.625" customWidth="1"/>
    <col min="11781" max="11781" width="6.125" customWidth="1"/>
    <col min="11782" max="11782" width="3.125" customWidth="1"/>
    <col min="11783" max="11783" width="6.125" customWidth="1"/>
    <col min="11784" max="11784" width="1.125" customWidth="1"/>
    <col min="11785" max="11785" width="7.5" customWidth="1"/>
    <col min="11786" max="11786" width="5.125" customWidth="1"/>
    <col min="11787" max="11788" width="6.125" customWidth="1"/>
    <col min="11789" max="11790" width="3.625" customWidth="1"/>
    <col min="11791" max="11792" width="6.125" customWidth="1"/>
    <col min="11793" max="11793" width="6" customWidth="1"/>
    <col min="11794" max="11794" width="7.5" customWidth="1"/>
    <col min="11795" max="11795" width="1.125" customWidth="1"/>
    <col min="11796" max="11796" width="6.125" customWidth="1"/>
    <col min="11797" max="11797" width="3.125" customWidth="1"/>
    <col min="11798" max="11798" width="6.125" customWidth="1"/>
    <col min="11799" max="11799" width="8.625" customWidth="1"/>
    <col min="11800" max="11800" width="50.125" customWidth="1"/>
    <col min="11801" max="11801" width="2.625" customWidth="1"/>
    <col min="11802" max="11802" width="8.5" customWidth="1"/>
    <col min="12033" max="12033" width="8.5" customWidth="1"/>
    <col min="12034" max="12034" width="2.5" customWidth="1"/>
    <col min="12035" max="12035" width="50" customWidth="1"/>
    <col min="12036" max="12036" width="8.625" customWidth="1"/>
    <col min="12037" max="12037" width="6.125" customWidth="1"/>
    <col min="12038" max="12038" width="3.125" customWidth="1"/>
    <col min="12039" max="12039" width="6.125" customWidth="1"/>
    <col min="12040" max="12040" width="1.125" customWidth="1"/>
    <col min="12041" max="12041" width="7.5" customWidth="1"/>
    <col min="12042" max="12042" width="5.125" customWidth="1"/>
    <col min="12043" max="12044" width="6.125" customWidth="1"/>
    <col min="12045" max="12046" width="3.625" customWidth="1"/>
    <col min="12047" max="12048" width="6.125" customWidth="1"/>
    <col min="12049" max="12049" width="6" customWidth="1"/>
    <col min="12050" max="12050" width="7.5" customWidth="1"/>
    <col min="12051" max="12051" width="1.125" customWidth="1"/>
    <col min="12052" max="12052" width="6.125" customWidth="1"/>
    <col min="12053" max="12053" width="3.125" customWidth="1"/>
    <col min="12054" max="12054" width="6.125" customWidth="1"/>
    <col min="12055" max="12055" width="8.625" customWidth="1"/>
    <col min="12056" max="12056" width="50.125" customWidth="1"/>
    <col min="12057" max="12057" width="2.625" customWidth="1"/>
    <col min="12058" max="12058" width="8.5" customWidth="1"/>
    <col min="12289" max="12289" width="8.5" customWidth="1"/>
    <col min="12290" max="12290" width="2.5" customWidth="1"/>
    <col min="12291" max="12291" width="50" customWidth="1"/>
    <col min="12292" max="12292" width="8.625" customWidth="1"/>
    <col min="12293" max="12293" width="6.125" customWidth="1"/>
    <col min="12294" max="12294" width="3.125" customWidth="1"/>
    <col min="12295" max="12295" width="6.125" customWidth="1"/>
    <col min="12296" max="12296" width="1.125" customWidth="1"/>
    <col min="12297" max="12297" width="7.5" customWidth="1"/>
    <col min="12298" max="12298" width="5.125" customWidth="1"/>
    <col min="12299" max="12300" width="6.125" customWidth="1"/>
    <col min="12301" max="12302" width="3.625" customWidth="1"/>
    <col min="12303" max="12304" width="6.125" customWidth="1"/>
    <col min="12305" max="12305" width="6" customWidth="1"/>
    <col min="12306" max="12306" width="7.5" customWidth="1"/>
    <col min="12307" max="12307" width="1.125" customWidth="1"/>
    <col min="12308" max="12308" width="6.125" customWidth="1"/>
    <col min="12309" max="12309" width="3.125" customWidth="1"/>
    <col min="12310" max="12310" width="6.125" customWidth="1"/>
    <col min="12311" max="12311" width="8.625" customWidth="1"/>
    <col min="12312" max="12312" width="50.125" customWidth="1"/>
    <col min="12313" max="12313" width="2.625" customWidth="1"/>
    <col min="12314" max="12314" width="8.5" customWidth="1"/>
    <col min="12545" max="12545" width="8.5" customWidth="1"/>
    <col min="12546" max="12546" width="2.5" customWidth="1"/>
    <col min="12547" max="12547" width="50" customWidth="1"/>
    <col min="12548" max="12548" width="8.625" customWidth="1"/>
    <col min="12549" max="12549" width="6.125" customWidth="1"/>
    <col min="12550" max="12550" width="3.125" customWidth="1"/>
    <col min="12551" max="12551" width="6.125" customWidth="1"/>
    <col min="12552" max="12552" width="1.125" customWidth="1"/>
    <col min="12553" max="12553" width="7.5" customWidth="1"/>
    <col min="12554" max="12554" width="5.125" customWidth="1"/>
    <col min="12555" max="12556" width="6.125" customWidth="1"/>
    <col min="12557" max="12558" width="3.625" customWidth="1"/>
    <col min="12559" max="12560" width="6.125" customWidth="1"/>
    <col min="12561" max="12561" width="6" customWidth="1"/>
    <col min="12562" max="12562" width="7.5" customWidth="1"/>
    <col min="12563" max="12563" width="1.125" customWidth="1"/>
    <col min="12564" max="12564" width="6.125" customWidth="1"/>
    <col min="12565" max="12565" width="3.125" customWidth="1"/>
    <col min="12566" max="12566" width="6.125" customWidth="1"/>
    <col min="12567" max="12567" width="8.625" customWidth="1"/>
    <col min="12568" max="12568" width="50.125" customWidth="1"/>
    <col min="12569" max="12569" width="2.625" customWidth="1"/>
    <col min="12570" max="12570" width="8.5" customWidth="1"/>
    <col min="12801" max="12801" width="8.5" customWidth="1"/>
    <col min="12802" max="12802" width="2.5" customWidth="1"/>
    <col min="12803" max="12803" width="50" customWidth="1"/>
    <col min="12804" max="12804" width="8.625" customWidth="1"/>
    <col min="12805" max="12805" width="6.125" customWidth="1"/>
    <col min="12806" max="12806" width="3.125" customWidth="1"/>
    <col min="12807" max="12807" width="6.125" customWidth="1"/>
    <col min="12808" max="12808" width="1.125" customWidth="1"/>
    <col min="12809" max="12809" width="7.5" customWidth="1"/>
    <col min="12810" max="12810" width="5.125" customWidth="1"/>
    <col min="12811" max="12812" width="6.125" customWidth="1"/>
    <col min="12813" max="12814" width="3.625" customWidth="1"/>
    <col min="12815" max="12816" width="6.125" customWidth="1"/>
    <col min="12817" max="12817" width="6" customWidth="1"/>
    <col min="12818" max="12818" width="7.5" customWidth="1"/>
    <col min="12819" max="12819" width="1.125" customWidth="1"/>
    <col min="12820" max="12820" width="6.125" customWidth="1"/>
    <col min="12821" max="12821" width="3.125" customWidth="1"/>
    <col min="12822" max="12822" width="6.125" customWidth="1"/>
    <col min="12823" max="12823" width="8.625" customWidth="1"/>
    <col min="12824" max="12824" width="50.125" customWidth="1"/>
    <col min="12825" max="12825" width="2.625" customWidth="1"/>
    <col min="12826" max="12826" width="8.5" customWidth="1"/>
    <col min="13057" max="13057" width="8.5" customWidth="1"/>
    <col min="13058" max="13058" width="2.5" customWidth="1"/>
    <col min="13059" max="13059" width="50" customWidth="1"/>
    <col min="13060" max="13060" width="8.625" customWidth="1"/>
    <col min="13061" max="13061" width="6.125" customWidth="1"/>
    <col min="13062" max="13062" width="3.125" customWidth="1"/>
    <col min="13063" max="13063" width="6.125" customWidth="1"/>
    <col min="13064" max="13064" width="1.125" customWidth="1"/>
    <col min="13065" max="13065" width="7.5" customWidth="1"/>
    <col min="13066" max="13066" width="5.125" customWidth="1"/>
    <col min="13067" max="13068" width="6.125" customWidth="1"/>
    <col min="13069" max="13070" width="3.625" customWidth="1"/>
    <col min="13071" max="13072" width="6.125" customWidth="1"/>
    <col min="13073" max="13073" width="6" customWidth="1"/>
    <col min="13074" max="13074" width="7.5" customWidth="1"/>
    <col min="13075" max="13075" width="1.125" customWidth="1"/>
    <col min="13076" max="13076" width="6.125" customWidth="1"/>
    <col min="13077" max="13077" width="3.125" customWidth="1"/>
    <col min="13078" max="13078" width="6.125" customWidth="1"/>
    <col min="13079" max="13079" width="8.625" customWidth="1"/>
    <col min="13080" max="13080" width="50.125" customWidth="1"/>
    <col min="13081" max="13081" width="2.625" customWidth="1"/>
    <col min="13082" max="13082" width="8.5" customWidth="1"/>
    <col min="13313" max="13313" width="8.5" customWidth="1"/>
    <col min="13314" max="13314" width="2.5" customWidth="1"/>
    <col min="13315" max="13315" width="50" customWidth="1"/>
    <col min="13316" max="13316" width="8.625" customWidth="1"/>
    <col min="13317" max="13317" width="6.125" customWidth="1"/>
    <col min="13318" max="13318" width="3.125" customWidth="1"/>
    <col min="13319" max="13319" width="6.125" customWidth="1"/>
    <col min="13320" max="13320" width="1.125" customWidth="1"/>
    <col min="13321" max="13321" width="7.5" customWidth="1"/>
    <col min="13322" max="13322" width="5.125" customWidth="1"/>
    <col min="13323" max="13324" width="6.125" customWidth="1"/>
    <col min="13325" max="13326" width="3.625" customWidth="1"/>
    <col min="13327" max="13328" width="6.125" customWidth="1"/>
    <col min="13329" max="13329" width="6" customWidth="1"/>
    <col min="13330" max="13330" width="7.5" customWidth="1"/>
    <col min="13331" max="13331" width="1.125" customWidth="1"/>
    <col min="13332" max="13332" width="6.125" customWidth="1"/>
    <col min="13333" max="13333" width="3.125" customWidth="1"/>
    <col min="13334" max="13334" width="6.125" customWidth="1"/>
    <col min="13335" max="13335" width="8.625" customWidth="1"/>
    <col min="13336" max="13336" width="50.125" customWidth="1"/>
    <col min="13337" max="13337" width="2.625" customWidth="1"/>
    <col min="13338" max="13338" width="8.5" customWidth="1"/>
    <col min="13569" max="13569" width="8.5" customWidth="1"/>
    <col min="13570" max="13570" width="2.5" customWidth="1"/>
    <col min="13571" max="13571" width="50" customWidth="1"/>
    <col min="13572" max="13572" width="8.625" customWidth="1"/>
    <col min="13573" max="13573" width="6.125" customWidth="1"/>
    <col min="13574" max="13574" width="3.125" customWidth="1"/>
    <col min="13575" max="13575" width="6.125" customWidth="1"/>
    <col min="13576" max="13576" width="1.125" customWidth="1"/>
    <col min="13577" max="13577" width="7.5" customWidth="1"/>
    <col min="13578" max="13578" width="5.125" customWidth="1"/>
    <col min="13579" max="13580" width="6.125" customWidth="1"/>
    <col min="13581" max="13582" width="3.625" customWidth="1"/>
    <col min="13583" max="13584" width="6.125" customWidth="1"/>
    <col min="13585" max="13585" width="6" customWidth="1"/>
    <col min="13586" max="13586" width="7.5" customWidth="1"/>
    <col min="13587" max="13587" width="1.125" customWidth="1"/>
    <col min="13588" max="13588" width="6.125" customWidth="1"/>
    <col min="13589" max="13589" width="3.125" customWidth="1"/>
    <col min="13590" max="13590" width="6.125" customWidth="1"/>
    <col min="13591" max="13591" width="8.625" customWidth="1"/>
    <col min="13592" max="13592" width="50.125" customWidth="1"/>
    <col min="13593" max="13593" width="2.625" customWidth="1"/>
    <col min="13594" max="13594" width="8.5" customWidth="1"/>
    <col min="13825" max="13825" width="8.5" customWidth="1"/>
    <col min="13826" max="13826" width="2.5" customWidth="1"/>
    <col min="13827" max="13827" width="50" customWidth="1"/>
    <col min="13828" max="13828" width="8.625" customWidth="1"/>
    <col min="13829" max="13829" width="6.125" customWidth="1"/>
    <col min="13830" max="13830" width="3.125" customWidth="1"/>
    <col min="13831" max="13831" width="6.125" customWidth="1"/>
    <col min="13832" max="13832" width="1.125" customWidth="1"/>
    <col min="13833" max="13833" width="7.5" customWidth="1"/>
    <col min="13834" max="13834" width="5.125" customWidth="1"/>
    <col min="13835" max="13836" width="6.125" customWidth="1"/>
    <col min="13837" max="13838" width="3.625" customWidth="1"/>
    <col min="13839" max="13840" width="6.125" customWidth="1"/>
    <col min="13841" max="13841" width="6" customWidth="1"/>
    <col min="13842" max="13842" width="7.5" customWidth="1"/>
    <col min="13843" max="13843" width="1.125" customWidth="1"/>
    <col min="13844" max="13844" width="6.125" customWidth="1"/>
    <col min="13845" max="13845" width="3.125" customWidth="1"/>
    <col min="13846" max="13846" width="6.125" customWidth="1"/>
    <col min="13847" max="13847" width="8.625" customWidth="1"/>
    <col min="13848" max="13848" width="50.125" customWidth="1"/>
    <col min="13849" max="13849" width="2.625" customWidth="1"/>
    <col min="13850" max="13850" width="8.5" customWidth="1"/>
    <col min="14081" max="14081" width="8.5" customWidth="1"/>
    <col min="14082" max="14082" width="2.5" customWidth="1"/>
    <col min="14083" max="14083" width="50" customWidth="1"/>
    <col min="14084" max="14084" width="8.625" customWidth="1"/>
    <col min="14085" max="14085" width="6.125" customWidth="1"/>
    <col min="14086" max="14086" width="3.125" customWidth="1"/>
    <col min="14087" max="14087" width="6.125" customWidth="1"/>
    <col min="14088" max="14088" width="1.125" customWidth="1"/>
    <col min="14089" max="14089" width="7.5" customWidth="1"/>
    <col min="14090" max="14090" width="5.125" customWidth="1"/>
    <col min="14091" max="14092" width="6.125" customWidth="1"/>
    <col min="14093" max="14094" width="3.625" customWidth="1"/>
    <col min="14095" max="14096" width="6.125" customWidth="1"/>
    <col min="14097" max="14097" width="6" customWidth="1"/>
    <col min="14098" max="14098" width="7.5" customWidth="1"/>
    <col min="14099" max="14099" width="1.125" customWidth="1"/>
    <col min="14100" max="14100" width="6.125" customWidth="1"/>
    <col min="14101" max="14101" width="3.125" customWidth="1"/>
    <col min="14102" max="14102" width="6.125" customWidth="1"/>
    <col min="14103" max="14103" width="8.625" customWidth="1"/>
    <col min="14104" max="14104" width="50.125" customWidth="1"/>
    <col min="14105" max="14105" width="2.625" customWidth="1"/>
    <col min="14106" max="14106" width="8.5" customWidth="1"/>
    <col min="14337" max="14337" width="8.5" customWidth="1"/>
    <col min="14338" max="14338" width="2.5" customWidth="1"/>
    <col min="14339" max="14339" width="50" customWidth="1"/>
    <col min="14340" max="14340" width="8.625" customWidth="1"/>
    <col min="14341" max="14341" width="6.125" customWidth="1"/>
    <col min="14342" max="14342" width="3.125" customWidth="1"/>
    <col min="14343" max="14343" width="6.125" customWidth="1"/>
    <col min="14344" max="14344" width="1.125" customWidth="1"/>
    <col min="14345" max="14345" width="7.5" customWidth="1"/>
    <col min="14346" max="14346" width="5.125" customWidth="1"/>
    <col min="14347" max="14348" width="6.125" customWidth="1"/>
    <col min="14349" max="14350" width="3.625" customWidth="1"/>
    <col min="14351" max="14352" width="6.125" customWidth="1"/>
    <col min="14353" max="14353" width="6" customWidth="1"/>
    <col min="14354" max="14354" width="7.5" customWidth="1"/>
    <col min="14355" max="14355" width="1.125" customWidth="1"/>
    <col min="14356" max="14356" width="6.125" customWidth="1"/>
    <col min="14357" max="14357" width="3.125" customWidth="1"/>
    <col min="14358" max="14358" width="6.125" customWidth="1"/>
    <col min="14359" max="14359" width="8.625" customWidth="1"/>
    <col min="14360" max="14360" width="50.125" customWidth="1"/>
    <col min="14361" max="14361" width="2.625" customWidth="1"/>
    <col min="14362" max="14362" width="8.5" customWidth="1"/>
    <col min="14593" max="14593" width="8.5" customWidth="1"/>
    <col min="14594" max="14594" width="2.5" customWidth="1"/>
    <col min="14595" max="14595" width="50" customWidth="1"/>
    <col min="14596" max="14596" width="8.625" customWidth="1"/>
    <col min="14597" max="14597" width="6.125" customWidth="1"/>
    <col min="14598" max="14598" width="3.125" customWidth="1"/>
    <col min="14599" max="14599" width="6.125" customWidth="1"/>
    <col min="14600" max="14600" width="1.125" customWidth="1"/>
    <col min="14601" max="14601" width="7.5" customWidth="1"/>
    <col min="14602" max="14602" width="5.125" customWidth="1"/>
    <col min="14603" max="14604" width="6.125" customWidth="1"/>
    <col min="14605" max="14606" width="3.625" customWidth="1"/>
    <col min="14607" max="14608" width="6.125" customWidth="1"/>
    <col min="14609" max="14609" width="6" customWidth="1"/>
    <col min="14610" max="14610" width="7.5" customWidth="1"/>
    <col min="14611" max="14611" width="1.125" customWidth="1"/>
    <col min="14612" max="14612" width="6.125" customWidth="1"/>
    <col min="14613" max="14613" width="3.125" customWidth="1"/>
    <col min="14614" max="14614" width="6.125" customWidth="1"/>
    <col min="14615" max="14615" width="8.625" customWidth="1"/>
    <col min="14616" max="14616" width="50.125" customWidth="1"/>
    <col min="14617" max="14617" width="2.625" customWidth="1"/>
    <col min="14618" max="14618" width="8.5" customWidth="1"/>
    <col min="14849" max="14849" width="8.5" customWidth="1"/>
    <col min="14850" max="14850" width="2.5" customWidth="1"/>
    <col min="14851" max="14851" width="50" customWidth="1"/>
    <col min="14852" max="14852" width="8.625" customWidth="1"/>
    <col min="14853" max="14853" width="6.125" customWidth="1"/>
    <col min="14854" max="14854" width="3.125" customWidth="1"/>
    <col min="14855" max="14855" width="6.125" customWidth="1"/>
    <col min="14856" max="14856" width="1.125" customWidth="1"/>
    <col min="14857" max="14857" width="7.5" customWidth="1"/>
    <col min="14858" max="14858" width="5.125" customWidth="1"/>
    <col min="14859" max="14860" width="6.125" customWidth="1"/>
    <col min="14861" max="14862" width="3.625" customWidth="1"/>
    <col min="14863" max="14864" width="6.125" customWidth="1"/>
    <col min="14865" max="14865" width="6" customWidth="1"/>
    <col min="14866" max="14866" width="7.5" customWidth="1"/>
    <col min="14867" max="14867" width="1.125" customWidth="1"/>
    <col min="14868" max="14868" width="6.125" customWidth="1"/>
    <col min="14869" max="14869" width="3.125" customWidth="1"/>
    <col min="14870" max="14870" width="6.125" customWidth="1"/>
    <col min="14871" max="14871" width="8.625" customWidth="1"/>
    <col min="14872" max="14872" width="50.125" customWidth="1"/>
    <col min="14873" max="14873" width="2.625" customWidth="1"/>
    <col min="14874" max="14874" width="8.5" customWidth="1"/>
    <col min="15105" max="15105" width="8.5" customWidth="1"/>
    <col min="15106" max="15106" width="2.5" customWidth="1"/>
    <col min="15107" max="15107" width="50" customWidth="1"/>
    <col min="15108" max="15108" width="8.625" customWidth="1"/>
    <col min="15109" max="15109" width="6.125" customWidth="1"/>
    <col min="15110" max="15110" width="3.125" customWidth="1"/>
    <col min="15111" max="15111" width="6.125" customWidth="1"/>
    <col min="15112" max="15112" width="1.125" customWidth="1"/>
    <col min="15113" max="15113" width="7.5" customWidth="1"/>
    <col min="15114" max="15114" width="5.125" customWidth="1"/>
    <col min="15115" max="15116" width="6.125" customWidth="1"/>
    <col min="15117" max="15118" width="3.625" customWidth="1"/>
    <col min="15119" max="15120" width="6.125" customWidth="1"/>
    <col min="15121" max="15121" width="6" customWidth="1"/>
    <col min="15122" max="15122" width="7.5" customWidth="1"/>
    <col min="15123" max="15123" width="1.125" customWidth="1"/>
    <col min="15124" max="15124" width="6.125" customWidth="1"/>
    <col min="15125" max="15125" width="3.125" customWidth="1"/>
    <col min="15126" max="15126" width="6.125" customWidth="1"/>
    <col min="15127" max="15127" width="8.625" customWidth="1"/>
    <col min="15128" max="15128" width="50.125" customWidth="1"/>
    <col min="15129" max="15129" width="2.625" customWidth="1"/>
    <col min="15130" max="15130" width="8.5" customWidth="1"/>
    <col min="15361" max="15361" width="8.5" customWidth="1"/>
    <col min="15362" max="15362" width="2.5" customWidth="1"/>
    <col min="15363" max="15363" width="50" customWidth="1"/>
    <col min="15364" max="15364" width="8.625" customWidth="1"/>
    <col min="15365" max="15365" width="6.125" customWidth="1"/>
    <col min="15366" max="15366" width="3.125" customWidth="1"/>
    <col min="15367" max="15367" width="6.125" customWidth="1"/>
    <col min="15368" max="15368" width="1.125" customWidth="1"/>
    <col min="15369" max="15369" width="7.5" customWidth="1"/>
    <col min="15370" max="15370" width="5.125" customWidth="1"/>
    <col min="15371" max="15372" width="6.125" customWidth="1"/>
    <col min="15373" max="15374" width="3.625" customWidth="1"/>
    <col min="15375" max="15376" width="6.125" customWidth="1"/>
    <col min="15377" max="15377" width="6" customWidth="1"/>
    <col min="15378" max="15378" width="7.5" customWidth="1"/>
    <col min="15379" max="15379" width="1.125" customWidth="1"/>
    <col min="15380" max="15380" width="6.125" customWidth="1"/>
    <col min="15381" max="15381" width="3.125" customWidth="1"/>
    <col min="15382" max="15382" width="6.125" customWidth="1"/>
    <col min="15383" max="15383" width="8.625" customWidth="1"/>
    <col min="15384" max="15384" width="50.125" customWidth="1"/>
    <col min="15385" max="15385" width="2.625" customWidth="1"/>
    <col min="15386" max="15386" width="8.5" customWidth="1"/>
    <col min="15617" max="15617" width="8.5" customWidth="1"/>
    <col min="15618" max="15618" width="2.5" customWidth="1"/>
    <col min="15619" max="15619" width="50" customWidth="1"/>
    <col min="15620" max="15620" width="8.625" customWidth="1"/>
    <col min="15621" max="15621" width="6.125" customWidth="1"/>
    <col min="15622" max="15622" width="3.125" customWidth="1"/>
    <col min="15623" max="15623" width="6.125" customWidth="1"/>
    <col min="15624" max="15624" width="1.125" customWidth="1"/>
    <col min="15625" max="15625" width="7.5" customWidth="1"/>
    <col min="15626" max="15626" width="5.125" customWidth="1"/>
    <col min="15627" max="15628" width="6.125" customWidth="1"/>
    <col min="15629" max="15630" width="3.625" customWidth="1"/>
    <col min="15631" max="15632" width="6.125" customWidth="1"/>
    <col min="15633" max="15633" width="6" customWidth="1"/>
    <col min="15634" max="15634" width="7.5" customWidth="1"/>
    <col min="15635" max="15635" width="1.125" customWidth="1"/>
    <col min="15636" max="15636" width="6.125" customWidth="1"/>
    <col min="15637" max="15637" width="3.125" customWidth="1"/>
    <col min="15638" max="15638" width="6.125" customWidth="1"/>
    <col min="15639" max="15639" width="8.625" customWidth="1"/>
    <col min="15640" max="15640" width="50.125" customWidth="1"/>
    <col min="15641" max="15641" width="2.625" customWidth="1"/>
    <col min="15642" max="15642" width="8.5" customWidth="1"/>
    <col min="15873" max="15873" width="8.5" customWidth="1"/>
    <col min="15874" max="15874" width="2.5" customWidth="1"/>
    <col min="15875" max="15875" width="50" customWidth="1"/>
    <col min="15876" max="15876" width="8.625" customWidth="1"/>
    <col min="15877" max="15877" width="6.125" customWidth="1"/>
    <col min="15878" max="15878" width="3.125" customWidth="1"/>
    <col min="15879" max="15879" width="6.125" customWidth="1"/>
    <col min="15880" max="15880" width="1.125" customWidth="1"/>
    <col min="15881" max="15881" width="7.5" customWidth="1"/>
    <col min="15882" max="15882" width="5.125" customWidth="1"/>
    <col min="15883" max="15884" width="6.125" customWidth="1"/>
    <col min="15885" max="15886" width="3.625" customWidth="1"/>
    <col min="15887" max="15888" width="6.125" customWidth="1"/>
    <col min="15889" max="15889" width="6" customWidth="1"/>
    <col min="15890" max="15890" width="7.5" customWidth="1"/>
    <col min="15891" max="15891" width="1.125" customWidth="1"/>
    <col min="15892" max="15892" width="6.125" customWidth="1"/>
    <col min="15893" max="15893" width="3.125" customWidth="1"/>
    <col min="15894" max="15894" width="6.125" customWidth="1"/>
    <col min="15895" max="15895" width="8.625" customWidth="1"/>
    <col min="15896" max="15896" width="50.125" customWidth="1"/>
    <col min="15897" max="15897" width="2.625" customWidth="1"/>
    <col min="15898" max="15898" width="8.5" customWidth="1"/>
    <col min="16129" max="16129" width="8.5" customWidth="1"/>
    <col min="16130" max="16130" width="2.5" customWidth="1"/>
    <col min="16131" max="16131" width="50" customWidth="1"/>
    <col min="16132" max="16132" width="8.625" customWidth="1"/>
    <col min="16133" max="16133" width="6.125" customWidth="1"/>
    <col min="16134" max="16134" width="3.125" customWidth="1"/>
    <col min="16135" max="16135" width="6.125" customWidth="1"/>
    <col min="16136" max="16136" width="1.125" customWidth="1"/>
    <col min="16137" max="16137" width="7.5" customWidth="1"/>
    <col min="16138" max="16138" width="5.125" customWidth="1"/>
    <col min="16139" max="16140" width="6.125" customWidth="1"/>
    <col min="16141" max="16142" width="3.625" customWidth="1"/>
    <col min="16143" max="16144" width="6.125" customWidth="1"/>
    <col min="16145" max="16145" width="6" customWidth="1"/>
    <col min="16146" max="16146" width="7.5" customWidth="1"/>
    <col min="16147" max="16147" width="1.125" customWidth="1"/>
    <col min="16148" max="16148" width="6.125" customWidth="1"/>
    <col min="16149" max="16149" width="3.125" customWidth="1"/>
    <col min="16150" max="16150" width="6.125" customWidth="1"/>
    <col min="16151" max="16151" width="8.625" customWidth="1"/>
    <col min="16152" max="16152" width="50.125" customWidth="1"/>
    <col min="16153" max="16153" width="2.625" customWidth="1"/>
    <col min="16154" max="16154" width="8.5" customWidth="1"/>
  </cols>
  <sheetData>
    <row r="2" spans="1:26" ht="32.25">
      <c r="C2" s="263" t="s">
        <v>436</v>
      </c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</row>
    <row r="3" spans="1:26" ht="28.5">
      <c r="E3" s="46"/>
      <c r="F3" s="46"/>
      <c r="G3" s="46"/>
      <c r="H3" s="46"/>
      <c r="I3" s="46"/>
      <c r="J3" s="270" t="s">
        <v>437</v>
      </c>
      <c r="K3" s="270"/>
      <c r="L3" s="270"/>
      <c r="M3" s="270"/>
      <c r="N3" s="270"/>
      <c r="O3" s="270"/>
      <c r="P3" s="270"/>
      <c r="Q3" s="270"/>
      <c r="R3" s="46"/>
      <c r="S3" s="46"/>
      <c r="T3" s="46"/>
      <c r="U3" s="46"/>
      <c r="V3" s="46"/>
      <c r="W3" s="46"/>
    </row>
    <row r="4" spans="1:26" ht="28.5" customHeight="1">
      <c r="C4" s="47"/>
      <c r="D4" s="272" t="s">
        <v>438</v>
      </c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</row>
    <row r="5" spans="1:26" ht="25.5">
      <c r="C5" s="47"/>
      <c r="D5" s="271" t="s">
        <v>439</v>
      </c>
      <c r="E5" s="271"/>
      <c r="F5" s="271"/>
      <c r="G5" s="271"/>
      <c r="H5" s="271"/>
      <c r="I5" s="271"/>
      <c r="J5" s="271"/>
      <c r="K5" s="271"/>
      <c r="L5" s="271"/>
      <c r="M5" s="99"/>
      <c r="N5" s="99"/>
      <c r="O5" s="225" t="s">
        <v>440</v>
      </c>
      <c r="P5" s="225"/>
      <c r="Q5" s="225"/>
      <c r="R5" s="225"/>
      <c r="S5" s="225"/>
      <c r="T5" s="225"/>
      <c r="U5" s="225"/>
      <c r="V5" s="225"/>
      <c r="W5" s="225"/>
    </row>
    <row r="6" spans="1:26" ht="25.5">
      <c r="C6" s="47"/>
      <c r="D6" s="271" t="s">
        <v>441</v>
      </c>
      <c r="E6" s="271"/>
      <c r="F6" s="271"/>
      <c r="G6" s="271"/>
      <c r="H6" s="271"/>
      <c r="I6" s="271"/>
      <c r="J6" s="271"/>
      <c r="K6" s="271"/>
      <c r="L6" s="271"/>
      <c r="M6" s="99"/>
      <c r="N6" s="99"/>
      <c r="O6" s="271" t="s">
        <v>442</v>
      </c>
      <c r="P6" s="271"/>
      <c r="Q6" s="271"/>
      <c r="R6" s="271"/>
      <c r="S6" s="271"/>
      <c r="T6" s="271"/>
      <c r="U6" s="271"/>
      <c r="V6" s="271"/>
      <c r="W6" s="271"/>
    </row>
    <row r="7" spans="1:26" ht="28.5">
      <c r="C7" s="47"/>
      <c r="E7" s="46"/>
      <c r="F7" s="46"/>
      <c r="G7" s="46"/>
      <c r="H7" s="46"/>
      <c r="I7" s="47" t="s">
        <v>443</v>
      </c>
      <c r="J7" s="117"/>
      <c r="K7" s="117"/>
      <c r="L7" s="117"/>
      <c r="M7" s="117"/>
      <c r="N7" s="117"/>
      <c r="O7" s="117"/>
      <c r="P7" s="117"/>
      <c r="Q7" s="117"/>
      <c r="R7" s="46"/>
      <c r="S7" s="46"/>
      <c r="T7" s="46"/>
      <c r="U7" s="46"/>
      <c r="V7" s="46"/>
      <c r="W7" s="46"/>
    </row>
    <row r="8" spans="1:26" ht="28.5">
      <c r="C8" s="47"/>
      <c r="E8" s="46"/>
      <c r="F8" s="46"/>
      <c r="G8" s="46"/>
      <c r="H8" s="46"/>
      <c r="I8" s="47" t="s">
        <v>444</v>
      </c>
      <c r="J8" s="117"/>
      <c r="K8" s="117"/>
      <c r="L8" s="117"/>
      <c r="M8" s="117"/>
      <c r="N8" s="117"/>
      <c r="O8" s="117"/>
      <c r="P8" s="117"/>
      <c r="Q8" s="117"/>
      <c r="R8" s="46"/>
      <c r="S8" s="46"/>
      <c r="T8" s="46"/>
      <c r="U8" s="46"/>
      <c r="V8" s="46"/>
      <c r="W8" s="46"/>
    </row>
    <row r="9" spans="1:26" ht="24">
      <c r="E9" s="46"/>
      <c r="F9" s="46"/>
      <c r="G9" s="46"/>
      <c r="H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6" ht="26.25" customHeight="1">
      <c r="E10" s="265">
        <v>44238</v>
      </c>
      <c r="F10" s="265"/>
      <c r="G10" s="48"/>
      <c r="H10" s="265">
        <v>44240</v>
      </c>
      <c r="I10" s="265"/>
      <c r="J10" s="266"/>
      <c r="L10" s="265">
        <v>44254</v>
      </c>
      <c r="M10" s="265"/>
      <c r="N10" s="265"/>
      <c r="O10" s="265"/>
      <c r="P10" s="49"/>
      <c r="Q10" s="267">
        <f>H10</f>
        <v>44240</v>
      </c>
      <c r="R10" s="268"/>
      <c r="S10" s="268"/>
      <c r="U10" s="269">
        <f>E10</f>
        <v>44238</v>
      </c>
      <c r="V10" s="265"/>
    </row>
    <row r="11" spans="1:26" ht="17.100000000000001" customHeight="1">
      <c r="A11" s="246" t="s">
        <v>445</v>
      </c>
      <c r="C11" s="244" t="s">
        <v>446</v>
      </c>
      <c r="D11" s="50">
        <v>1</v>
      </c>
      <c r="G11" s="48"/>
      <c r="J11" s="49"/>
      <c r="P11" s="49"/>
      <c r="Q11" s="159"/>
      <c r="U11" s="48"/>
      <c r="V11" s="2"/>
      <c r="W11" s="2"/>
      <c r="X11" s="244" t="s">
        <v>447</v>
      </c>
      <c r="Z11" s="246" t="s">
        <v>448</v>
      </c>
    </row>
    <row r="12" spans="1:26" ht="17.100000000000001" customHeight="1">
      <c r="A12" s="247"/>
      <c r="C12" s="245"/>
      <c r="D12" s="5"/>
      <c r="E12" s="6"/>
      <c r="G12" s="48"/>
      <c r="J12" s="49"/>
      <c r="P12" s="49"/>
      <c r="Q12" s="159"/>
      <c r="T12" s="51"/>
      <c r="U12" s="48"/>
      <c r="V12" s="17"/>
      <c r="W12" s="6">
        <v>6</v>
      </c>
      <c r="X12" s="245"/>
      <c r="Z12" s="247"/>
    </row>
    <row r="13" spans="1:26" ht="17.100000000000001" customHeight="1">
      <c r="A13" s="247"/>
      <c r="C13" s="52"/>
      <c r="E13" s="4"/>
      <c r="G13" s="48"/>
      <c r="J13" s="49"/>
      <c r="P13" s="49"/>
      <c r="Q13" s="159"/>
      <c r="U13" s="48"/>
      <c r="V13" s="132"/>
      <c r="X13" s="53"/>
      <c r="Z13" s="247"/>
    </row>
    <row r="14" spans="1:26" ht="17.100000000000001" customHeight="1">
      <c r="A14" s="247"/>
      <c r="C14" s="52"/>
      <c r="E14" s="4"/>
      <c r="F14" s="59"/>
      <c r="G14" s="62"/>
      <c r="J14" s="49"/>
      <c r="P14" s="49"/>
      <c r="Q14" s="159"/>
      <c r="T14" s="54"/>
      <c r="U14" s="55"/>
      <c r="V14" s="132"/>
      <c r="X14" s="56"/>
      <c r="Z14" s="247"/>
    </row>
    <row r="15" spans="1:26" ht="17.100000000000001" customHeight="1">
      <c r="A15" s="247"/>
      <c r="C15" s="244" t="s">
        <v>449</v>
      </c>
      <c r="D15" s="73">
        <v>2</v>
      </c>
      <c r="E15" s="4"/>
      <c r="G15" s="63"/>
      <c r="J15" s="49"/>
      <c r="P15" s="49"/>
      <c r="T15" s="58"/>
      <c r="U15" s="48"/>
      <c r="V15" s="17"/>
      <c r="X15" s="244" t="s">
        <v>450</v>
      </c>
      <c r="Z15" s="247"/>
    </row>
    <row r="16" spans="1:26" ht="17.100000000000001" customHeight="1">
      <c r="A16" s="247"/>
      <c r="C16" s="245"/>
      <c r="D16" s="6"/>
      <c r="E16" s="4"/>
      <c r="G16" s="63"/>
      <c r="J16" s="49"/>
      <c r="P16" s="49"/>
      <c r="T16" s="58"/>
      <c r="U16" s="48"/>
      <c r="V16" s="17"/>
      <c r="W16" s="59">
        <v>5</v>
      </c>
      <c r="X16" s="245"/>
      <c r="Z16" s="247"/>
    </row>
    <row r="17" spans="1:26" ht="17.100000000000001" customHeight="1">
      <c r="A17" s="247"/>
      <c r="C17" s="52"/>
      <c r="D17" s="4"/>
      <c r="E17" s="134"/>
      <c r="F17" s="60"/>
      <c r="G17" s="63"/>
      <c r="J17" s="49"/>
      <c r="P17" s="49"/>
      <c r="T17" s="58"/>
      <c r="U17" s="48"/>
      <c r="V17" s="19"/>
      <c r="W17" s="17"/>
      <c r="X17" s="53"/>
      <c r="Z17" s="247"/>
    </row>
    <row r="18" spans="1:26" ht="17.100000000000001" customHeight="1">
      <c r="A18" s="247"/>
      <c r="C18" s="52"/>
      <c r="D18" s="4"/>
      <c r="E18" s="133"/>
      <c r="F18" s="60"/>
      <c r="G18" s="63"/>
      <c r="J18" s="49"/>
      <c r="P18" s="49"/>
      <c r="T18" s="58"/>
      <c r="U18" s="48"/>
      <c r="W18" s="17"/>
      <c r="X18" s="56"/>
      <c r="Z18" s="247"/>
    </row>
    <row r="19" spans="1:26" ht="17.100000000000001" customHeight="1">
      <c r="A19" s="247"/>
      <c r="C19" s="244" t="s">
        <v>451</v>
      </c>
      <c r="D19" s="57">
        <v>3</v>
      </c>
      <c r="G19" s="63"/>
      <c r="J19" s="49"/>
      <c r="P19" s="49"/>
      <c r="T19" s="58"/>
      <c r="U19" s="48"/>
      <c r="W19" s="19"/>
      <c r="X19" s="244" t="s">
        <v>452</v>
      </c>
      <c r="Z19" s="247"/>
    </row>
    <row r="20" spans="1:26" ht="17.100000000000001" customHeight="1">
      <c r="A20" s="247"/>
      <c r="C20" s="245"/>
      <c r="D20" s="5"/>
      <c r="G20" s="63"/>
      <c r="J20" s="49"/>
      <c r="P20" s="49"/>
      <c r="T20" s="58"/>
      <c r="U20" s="48"/>
      <c r="W20">
        <v>4</v>
      </c>
      <c r="X20" s="245"/>
      <c r="Z20" s="247"/>
    </row>
    <row r="21" spans="1:26" ht="17.100000000000001" customHeight="1">
      <c r="A21" s="247"/>
      <c r="C21" s="52"/>
      <c r="E21" s="253" t="s">
        <v>453</v>
      </c>
      <c r="F21" s="254"/>
      <c r="G21" s="63"/>
      <c r="J21" s="49"/>
      <c r="P21" s="49"/>
      <c r="T21" s="64"/>
      <c r="U21" s="255" t="s">
        <v>454</v>
      </c>
      <c r="V21" s="253"/>
      <c r="X21" s="53"/>
      <c r="Z21" s="247"/>
    </row>
    <row r="22" spans="1:26" ht="17.100000000000001" customHeight="1">
      <c r="A22" s="247"/>
      <c r="C22" s="52"/>
      <c r="E22" s="253"/>
      <c r="F22" s="254"/>
      <c r="G22" s="63"/>
      <c r="H22" s="59"/>
      <c r="I22" s="6"/>
      <c r="J22" s="49"/>
      <c r="P22" s="49"/>
      <c r="R22" s="59"/>
      <c r="S22" s="6"/>
      <c r="T22" s="64"/>
      <c r="U22" s="255"/>
      <c r="V22" s="253"/>
      <c r="X22" s="56"/>
      <c r="Z22" s="247"/>
    </row>
    <row r="23" spans="1:26" ht="17.100000000000001" customHeight="1">
      <c r="A23" s="247"/>
      <c r="C23" s="244" t="s">
        <v>455</v>
      </c>
      <c r="D23" s="73">
        <v>4</v>
      </c>
      <c r="G23" s="63"/>
      <c r="H23" s="17"/>
      <c r="I23" s="4"/>
      <c r="J23" s="49"/>
      <c r="P23" s="49"/>
      <c r="R23" s="17"/>
      <c r="S23" s="4"/>
      <c r="T23" s="58"/>
      <c r="U23" s="48"/>
      <c r="X23" s="244" t="s">
        <v>456</v>
      </c>
      <c r="Z23" s="247"/>
    </row>
    <row r="24" spans="1:26" ht="17.100000000000001" customHeight="1">
      <c r="A24" s="247"/>
      <c r="C24" s="245"/>
      <c r="D24" s="6"/>
      <c r="G24" s="63"/>
      <c r="H24" s="17"/>
      <c r="I24" s="4"/>
      <c r="J24" s="49"/>
      <c r="P24" s="49"/>
      <c r="Q24" s="7"/>
      <c r="R24" s="17"/>
      <c r="S24" s="4"/>
      <c r="T24" s="58"/>
      <c r="U24" s="48"/>
      <c r="W24" s="59">
        <v>3</v>
      </c>
      <c r="X24" s="245"/>
      <c r="Z24" s="247"/>
    </row>
    <row r="25" spans="1:26" ht="17.100000000000001" customHeight="1">
      <c r="A25" s="247"/>
      <c r="C25" s="52"/>
      <c r="D25" s="4"/>
      <c r="E25" s="94"/>
      <c r="F25" s="94"/>
      <c r="G25" s="63"/>
      <c r="H25" s="66"/>
      <c r="I25" s="4"/>
      <c r="J25" s="49"/>
      <c r="P25" s="49"/>
      <c r="Q25" s="7"/>
      <c r="R25" s="17"/>
      <c r="S25" s="4"/>
      <c r="T25" s="58"/>
      <c r="U25" s="48"/>
      <c r="W25" s="17"/>
      <c r="X25" s="53"/>
      <c r="Z25" s="247"/>
    </row>
    <row r="26" spans="1:26" ht="17.100000000000001" customHeight="1">
      <c r="A26" s="247"/>
      <c r="C26" s="52"/>
      <c r="D26" s="4"/>
      <c r="E26" s="135"/>
      <c r="F26" s="94"/>
      <c r="G26" s="63"/>
      <c r="H26" s="60"/>
      <c r="I26" s="4"/>
      <c r="J26" s="49"/>
      <c r="P26" s="49"/>
      <c r="Q26" s="7"/>
      <c r="R26" s="17"/>
      <c r="T26" s="58"/>
      <c r="U26" s="48"/>
      <c r="V26" s="59"/>
      <c r="W26" s="17"/>
      <c r="X26" s="56"/>
      <c r="Z26" s="247"/>
    </row>
    <row r="27" spans="1:26" ht="17.100000000000001" customHeight="1">
      <c r="A27" s="247"/>
      <c r="C27" s="244" t="s">
        <v>457</v>
      </c>
      <c r="D27" s="57">
        <v>5</v>
      </c>
      <c r="E27" s="4"/>
      <c r="G27" s="63"/>
      <c r="I27" s="4"/>
      <c r="J27" s="49"/>
      <c r="P27" s="49"/>
      <c r="Q27" s="7"/>
      <c r="R27" s="17"/>
      <c r="T27" s="58"/>
      <c r="U27" s="48"/>
      <c r="V27" s="17"/>
      <c r="W27" s="19"/>
      <c r="X27" s="244" t="s">
        <v>458</v>
      </c>
      <c r="Z27" s="247"/>
    </row>
    <row r="28" spans="1:26" ht="17.100000000000001" customHeight="1">
      <c r="A28" s="247"/>
      <c r="C28" s="245"/>
      <c r="D28" s="5"/>
      <c r="E28" s="4"/>
      <c r="G28" s="63"/>
      <c r="I28" s="4"/>
      <c r="J28" s="49"/>
      <c r="P28" s="49"/>
      <c r="Q28" s="7"/>
      <c r="R28" s="17"/>
      <c r="T28" s="58"/>
      <c r="U28" s="48"/>
      <c r="V28" s="17"/>
      <c r="W28">
        <v>2</v>
      </c>
      <c r="X28" s="245"/>
      <c r="Z28" s="247"/>
    </row>
    <row r="29" spans="1:26" ht="17.100000000000001" customHeight="1">
      <c r="A29" s="247"/>
      <c r="C29" s="52"/>
      <c r="E29" s="4"/>
      <c r="F29" s="2"/>
      <c r="G29" s="71"/>
      <c r="I29" s="4"/>
      <c r="J29" s="49"/>
      <c r="P29" s="49"/>
      <c r="Q29" s="7"/>
      <c r="R29" s="17"/>
      <c r="T29" s="68"/>
      <c r="U29" s="69"/>
      <c r="V29" s="132"/>
      <c r="X29" s="53"/>
      <c r="Z29" s="247"/>
    </row>
    <row r="30" spans="1:26" ht="17.100000000000001" customHeight="1">
      <c r="A30" s="247"/>
      <c r="C30" s="52"/>
      <c r="E30" s="4"/>
      <c r="G30" s="48"/>
      <c r="I30" s="4"/>
      <c r="J30" s="49"/>
      <c r="P30" s="49"/>
      <c r="Q30" s="67"/>
      <c r="T30" s="70"/>
      <c r="U30" s="48"/>
      <c r="V30" s="132"/>
      <c r="X30" s="56"/>
      <c r="Z30" s="247"/>
    </row>
    <row r="31" spans="1:26" ht="17.100000000000001" customHeight="1">
      <c r="A31" s="247"/>
      <c r="C31" s="244" t="s">
        <v>459</v>
      </c>
      <c r="D31" s="73">
        <v>6</v>
      </c>
      <c r="E31" s="4"/>
      <c r="G31" s="48"/>
      <c r="I31" s="4"/>
      <c r="J31" s="49"/>
      <c r="P31" s="49"/>
      <c r="Q31" s="67"/>
      <c r="T31" s="49"/>
      <c r="U31" s="48"/>
      <c r="V31" s="17"/>
      <c r="X31" s="244" t="s">
        <v>460</v>
      </c>
      <c r="Z31" s="247"/>
    </row>
    <row r="32" spans="1:26" ht="17.100000000000001" customHeight="1">
      <c r="A32" s="247"/>
      <c r="C32" s="245"/>
      <c r="D32" s="6"/>
      <c r="E32" s="4"/>
      <c r="G32" s="48"/>
      <c r="I32" s="4"/>
      <c r="J32" s="49"/>
      <c r="P32" s="49"/>
      <c r="Q32" s="67"/>
      <c r="T32" s="49"/>
      <c r="U32" s="48"/>
      <c r="V32" s="5"/>
      <c r="W32" s="5">
        <v>1</v>
      </c>
      <c r="X32" s="245"/>
      <c r="Z32" s="248"/>
    </row>
    <row r="33" spans="1:26" ht="17.100000000000001" customHeight="1">
      <c r="A33" s="247"/>
      <c r="C33" s="72"/>
      <c r="D33" s="4"/>
      <c r="E33" s="134"/>
      <c r="F33" s="60"/>
      <c r="G33" s="48"/>
      <c r="I33" s="4"/>
      <c r="J33" s="49"/>
      <c r="P33" s="49"/>
      <c r="Q33" s="67"/>
      <c r="T33" s="49"/>
      <c r="U33" s="48"/>
      <c r="X33" s="53"/>
      <c r="Z33" s="130"/>
    </row>
    <row r="34" spans="1:26" ht="17.100000000000001" customHeight="1">
      <c r="A34" s="247"/>
      <c r="C34" s="72"/>
      <c r="D34" s="4"/>
      <c r="E34" s="133"/>
      <c r="F34" s="60"/>
      <c r="G34" s="48"/>
      <c r="I34" s="4"/>
      <c r="J34" s="49"/>
      <c r="P34" s="49"/>
      <c r="Q34" s="67"/>
      <c r="U34" s="48"/>
      <c r="X34" s="56"/>
      <c r="Z34" s="130"/>
    </row>
    <row r="35" spans="1:26" ht="17.100000000000001" customHeight="1">
      <c r="A35" s="247"/>
      <c r="C35" s="244" t="s">
        <v>461</v>
      </c>
      <c r="D35" s="57">
        <v>7</v>
      </c>
      <c r="G35" s="48"/>
      <c r="I35" s="4"/>
      <c r="J35" s="49"/>
      <c r="P35" s="49"/>
      <c r="Q35" s="67"/>
      <c r="R35" s="17"/>
      <c r="T35" s="49"/>
      <c r="W35" s="2"/>
      <c r="X35" s="244" t="s">
        <v>462</v>
      </c>
      <c r="Z35" s="246" t="s">
        <v>463</v>
      </c>
    </row>
    <row r="36" spans="1:26" ht="17.100000000000001" customHeight="1">
      <c r="A36" s="248"/>
      <c r="C36" s="245"/>
      <c r="G36" s="48"/>
      <c r="I36" s="4"/>
      <c r="J36" s="58"/>
      <c r="P36" s="49"/>
      <c r="Q36" s="262"/>
      <c r="R36" s="17"/>
      <c r="T36" s="49"/>
      <c r="W36" s="59">
        <v>7</v>
      </c>
      <c r="X36" s="245"/>
      <c r="Z36" s="247"/>
    </row>
    <row r="37" spans="1:26" ht="17.100000000000001" customHeight="1">
      <c r="A37" s="130"/>
      <c r="C37" s="52"/>
      <c r="G37" s="48"/>
      <c r="I37" s="4"/>
      <c r="J37" s="58"/>
      <c r="P37" s="49"/>
      <c r="Q37" s="262"/>
      <c r="R37" s="17"/>
      <c r="T37" s="49"/>
      <c r="V37" s="133"/>
      <c r="W37" s="17"/>
      <c r="X37" s="53"/>
      <c r="Z37" s="247"/>
    </row>
    <row r="38" spans="1:26" ht="17.100000000000001" customHeight="1">
      <c r="A38" s="130"/>
      <c r="C38" s="52"/>
      <c r="G38" s="48"/>
      <c r="I38" s="4"/>
      <c r="J38" s="54"/>
      <c r="K38" s="6"/>
      <c r="P38" s="54"/>
      <c r="Q38" s="62"/>
      <c r="R38" s="17"/>
      <c r="T38" s="49"/>
      <c r="V38" s="136"/>
      <c r="W38" s="17"/>
      <c r="X38" s="56"/>
      <c r="Z38" s="247"/>
    </row>
    <row r="39" spans="1:26" ht="17.100000000000001" customHeight="1">
      <c r="A39" s="246" t="s">
        <v>464</v>
      </c>
      <c r="C39" s="244" t="s">
        <v>465</v>
      </c>
      <c r="D39" s="50">
        <v>1</v>
      </c>
      <c r="G39" s="48"/>
      <c r="I39" s="4"/>
      <c r="J39" s="58"/>
      <c r="K39" s="4"/>
      <c r="O39" s="4"/>
      <c r="P39" s="58"/>
      <c r="Q39" s="63"/>
      <c r="T39" s="49"/>
      <c r="V39" s="17"/>
      <c r="W39" s="19"/>
      <c r="X39" s="244" t="s">
        <v>466</v>
      </c>
      <c r="Z39" s="247"/>
    </row>
    <row r="40" spans="1:26" ht="17.100000000000001" customHeight="1">
      <c r="A40" s="247"/>
      <c r="C40" s="245"/>
      <c r="D40" s="5"/>
      <c r="E40" s="6"/>
      <c r="G40" s="48"/>
      <c r="I40" s="4"/>
      <c r="J40" s="58"/>
      <c r="K40" s="4"/>
      <c r="O40" s="4"/>
      <c r="P40" s="58"/>
      <c r="Q40" s="63"/>
      <c r="T40" s="49"/>
      <c r="V40" s="17"/>
      <c r="W40" s="5">
        <v>6</v>
      </c>
      <c r="X40" s="245"/>
      <c r="Z40" s="247"/>
    </row>
    <row r="41" spans="1:26" ht="17.100000000000001" customHeight="1">
      <c r="A41" s="247"/>
      <c r="C41" s="52"/>
      <c r="E41" s="74"/>
      <c r="F41" s="66"/>
      <c r="G41" s="69"/>
      <c r="I41" s="4"/>
      <c r="J41" s="58"/>
      <c r="K41" s="4"/>
      <c r="O41" s="4"/>
      <c r="P41" s="58"/>
      <c r="Q41" s="63"/>
      <c r="T41" s="49"/>
      <c r="V41" s="17"/>
      <c r="X41" s="53"/>
      <c r="Z41" s="247"/>
    </row>
    <row r="42" spans="1:26" ht="17.100000000000001" customHeight="1">
      <c r="A42" s="247"/>
      <c r="C42" s="52"/>
      <c r="E42" s="74"/>
      <c r="F42" s="61"/>
      <c r="G42" s="63"/>
      <c r="H42" s="17"/>
      <c r="I42" s="4"/>
      <c r="J42" s="58"/>
      <c r="K42" s="4"/>
      <c r="O42" s="4"/>
      <c r="P42" s="58"/>
      <c r="Q42" s="4"/>
      <c r="T42" s="54"/>
      <c r="U42" s="5"/>
      <c r="V42" s="17"/>
      <c r="X42" s="56"/>
      <c r="Z42" s="247"/>
    </row>
    <row r="43" spans="1:26" ht="17.100000000000001" customHeight="1">
      <c r="A43" s="247"/>
      <c r="C43" s="244" t="s">
        <v>467</v>
      </c>
      <c r="D43" s="50">
        <v>2</v>
      </c>
      <c r="E43" s="4"/>
      <c r="G43" s="63"/>
      <c r="H43" s="17"/>
      <c r="I43" s="4"/>
      <c r="J43" s="58"/>
      <c r="K43" s="4"/>
      <c r="O43" s="4"/>
      <c r="P43" s="58"/>
      <c r="Q43" s="4"/>
      <c r="T43" s="58"/>
      <c r="V43" s="17"/>
      <c r="W43" s="2"/>
      <c r="X43" s="244" t="s">
        <v>468</v>
      </c>
      <c r="Z43" s="247"/>
    </row>
    <row r="44" spans="1:26" ht="17.100000000000001" customHeight="1">
      <c r="A44" s="247"/>
      <c r="C44" s="245"/>
      <c r="D44" s="6"/>
      <c r="E44" s="4"/>
      <c r="G44" s="63"/>
      <c r="H44" s="17"/>
      <c r="I44" s="4"/>
      <c r="J44" s="58"/>
      <c r="K44" s="4"/>
      <c r="O44" s="4"/>
      <c r="P44" s="58"/>
      <c r="Q44" s="4"/>
      <c r="T44" s="58"/>
      <c r="V44" s="17"/>
      <c r="W44" s="59">
        <v>5</v>
      </c>
      <c r="X44" s="245"/>
      <c r="Z44" s="247"/>
    </row>
    <row r="45" spans="1:26" ht="17.100000000000001" customHeight="1">
      <c r="A45" s="247"/>
      <c r="C45" s="52"/>
      <c r="D45" s="4"/>
      <c r="E45" s="3"/>
      <c r="G45" s="63"/>
      <c r="H45" s="17"/>
      <c r="I45" s="4"/>
      <c r="J45" s="49"/>
      <c r="K45" s="4"/>
      <c r="O45" s="4"/>
      <c r="P45" s="58"/>
      <c r="Q45" s="4"/>
      <c r="T45" s="64"/>
      <c r="U45" s="94"/>
      <c r="V45" s="137"/>
      <c r="W45" s="17"/>
      <c r="X45" s="53"/>
      <c r="Z45" s="247"/>
    </row>
    <row r="46" spans="1:26" ht="17.100000000000001" customHeight="1">
      <c r="A46" s="247"/>
      <c r="C46" s="52"/>
      <c r="D46" s="4"/>
      <c r="G46" s="63"/>
      <c r="H46" s="17"/>
      <c r="I46" s="4"/>
      <c r="J46" s="49"/>
      <c r="K46" s="4"/>
      <c r="O46" s="4"/>
      <c r="P46" s="58"/>
      <c r="Q46" s="4"/>
      <c r="R46" s="17"/>
      <c r="S46" s="4"/>
      <c r="T46" s="64"/>
      <c r="U46" s="94"/>
      <c r="V46" s="94"/>
      <c r="W46" s="17"/>
      <c r="X46" s="56"/>
      <c r="Z46" s="247"/>
    </row>
    <row r="47" spans="1:26" ht="17.100000000000001" customHeight="1">
      <c r="A47" s="247"/>
      <c r="C47" s="244" t="s">
        <v>469</v>
      </c>
      <c r="D47" s="57">
        <v>3</v>
      </c>
      <c r="G47" s="63"/>
      <c r="H47" s="17"/>
      <c r="I47" s="4"/>
      <c r="J47" s="49"/>
      <c r="K47" s="4"/>
      <c r="O47" s="4"/>
      <c r="P47" s="58"/>
      <c r="Q47" s="4"/>
      <c r="R47" s="17"/>
      <c r="S47" s="4"/>
      <c r="T47" s="58"/>
      <c r="W47" s="19"/>
      <c r="X47" s="244" t="s">
        <v>470</v>
      </c>
      <c r="Z47" s="247"/>
    </row>
    <row r="48" spans="1:26" ht="17.100000000000001" customHeight="1">
      <c r="A48" s="247"/>
      <c r="C48" s="245"/>
      <c r="G48" s="63"/>
      <c r="H48" s="17"/>
      <c r="I48" s="4"/>
      <c r="J48" s="49"/>
      <c r="K48" s="4"/>
      <c r="O48" s="4"/>
      <c r="P48" s="58"/>
      <c r="Q48" s="67"/>
      <c r="R48" s="17"/>
      <c r="S48" s="4"/>
      <c r="T48" s="58"/>
      <c r="W48" s="5">
        <v>4</v>
      </c>
      <c r="X48" s="245"/>
      <c r="Z48" s="247"/>
    </row>
    <row r="49" spans="1:26" ht="17.100000000000001" customHeight="1">
      <c r="A49" s="247"/>
      <c r="C49" s="52"/>
      <c r="E49" s="253" t="s">
        <v>471</v>
      </c>
      <c r="F49" s="254"/>
      <c r="G49" s="75"/>
      <c r="H49" s="65"/>
      <c r="I49" s="3"/>
      <c r="J49" s="49"/>
      <c r="K49" s="4"/>
      <c r="O49" s="4"/>
      <c r="P49" s="58"/>
      <c r="Q49" s="67"/>
      <c r="R49" s="19"/>
      <c r="S49" s="3"/>
      <c r="T49" s="58"/>
      <c r="U49" s="255" t="s">
        <v>472</v>
      </c>
      <c r="V49" s="253"/>
      <c r="X49" s="53"/>
      <c r="Z49" s="247"/>
    </row>
    <row r="50" spans="1:26" ht="17.100000000000001" customHeight="1">
      <c r="A50" s="247"/>
      <c r="C50" s="52"/>
      <c r="E50" s="253"/>
      <c r="F50" s="254"/>
      <c r="G50" s="75"/>
      <c r="H50" s="66"/>
      <c r="I50" s="5"/>
      <c r="J50" s="49"/>
      <c r="K50" s="4"/>
      <c r="O50" s="4"/>
      <c r="P50" s="58"/>
      <c r="Q50" s="7"/>
      <c r="T50" s="58"/>
      <c r="U50" s="255"/>
      <c r="V50" s="253"/>
      <c r="X50" s="56"/>
      <c r="Z50" s="247"/>
    </row>
    <row r="51" spans="1:26" ht="17.100000000000001" customHeight="1">
      <c r="A51" s="247"/>
      <c r="C51" s="244" t="s">
        <v>473</v>
      </c>
      <c r="D51" s="50">
        <v>4</v>
      </c>
      <c r="G51" s="63"/>
      <c r="I51" s="250" t="s">
        <v>474</v>
      </c>
      <c r="J51" s="49"/>
      <c r="K51" s="4"/>
      <c r="O51" s="4"/>
      <c r="P51" s="58"/>
      <c r="Q51" s="7"/>
      <c r="R51" s="250" t="str">
        <f>I51</f>
        <v>リアンビレッジ矢板（ヴェルフェドリームフィールド）</v>
      </c>
      <c r="T51" s="58"/>
      <c r="W51" s="2"/>
      <c r="X51" s="244" t="s">
        <v>475</v>
      </c>
      <c r="Z51" s="247"/>
    </row>
    <row r="52" spans="1:26" ht="17.100000000000001" customHeight="1">
      <c r="A52" s="247"/>
      <c r="C52" s="245"/>
      <c r="D52" s="6"/>
      <c r="G52" s="63"/>
      <c r="I52" s="251"/>
      <c r="J52" s="49"/>
      <c r="K52" s="4"/>
      <c r="O52" s="4"/>
      <c r="P52" s="58"/>
      <c r="Q52" s="7"/>
      <c r="R52" s="251"/>
      <c r="T52" s="58"/>
      <c r="W52" s="59">
        <v>3</v>
      </c>
      <c r="X52" s="245"/>
      <c r="Z52" s="247"/>
    </row>
    <row r="53" spans="1:26" ht="17.100000000000001" customHeight="1">
      <c r="A53" s="247"/>
      <c r="C53" s="52"/>
      <c r="D53" s="4"/>
      <c r="G53" s="63"/>
      <c r="I53" s="251"/>
      <c r="J53" s="49"/>
      <c r="K53" s="4"/>
      <c r="O53" s="4"/>
      <c r="P53" s="58"/>
      <c r="Q53" s="7"/>
      <c r="R53" s="251"/>
      <c r="T53" s="58"/>
      <c r="V53" s="133"/>
      <c r="W53" s="17"/>
      <c r="X53" s="53"/>
      <c r="Z53" s="247"/>
    </row>
    <row r="54" spans="1:26" ht="17.100000000000001" customHeight="1">
      <c r="A54" s="247"/>
      <c r="C54" s="52"/>
      <c r="D54" s="4"/>
      <c r="E54" s="6"/>
      <c r="G54" s="63"/>
      <c r="I54" s="251"/>
      <c r="J54" s="49"/>
      <c r="K54" s="4"/>
      <c r="O54" s="4"/>
      <c r="P54" s="58"/>
      <c r="Q54" s="7"/>
      <c r="R54" s="251"/>
      <c r="T54" s="58"/>
      <c r="V54" s="136"/>
      <c r="W54" s="17"/>
      <c r="X54" s="56"/>
      <c r="Z54" s="247"/>
    </row>
    <row r="55" spans="1:26" ht="17.100000000000001" customHeight="1">
      <c r="A55" s="247"/>
      <c r="C55" s="244" t="s">
        <v>476</v>
      </c>
      <c r="D55" s="57">
        <v>5</v>
      </c>
      <c r="E55" s="4"/>
      <c r="G55" s="63"/>
      <c r="I55" s="251"/>
      <c r="J55" s="49"/>
      <c r="K55" s="4"/>
      <c r="O55" s="4"/>
      <c r="P55" s="58"/>
      <c r="Q55" s="7"/>
      <c r="R55" s="251"/>
      <c r="T55" s="58"/>
      <c r="V55" s="17"/>
      <c r="W55" s="19"/>
      <c r="X55" s="244" t="s">
        <v>477</v>
      </c>
      <c r="Z55" s="247"/>
    </row>
    <row r="56" spans="1:26" ht="17.100000000000001" customHeight="1">
      <c r="A56" s="247"/>
      <c r="C56" s="245"/>
      <c r="E56" s="4"/>
      <c r="G56" s="63"/>
      <c r="I56" s="251"/>
      <c r="J56" s="49"/>
      <c r="K56" s="4"/>
      <c r="O56" s="4"/>
      <c r="P56" s="58"/>
      <c r="Q56" s="7"/>
      <c r="R56" s="251"/>
      <c r="T56" s="58"/>
      <c r="V56" s="17"/>
      <c r="W56" s="5">
        <v>2</v>
      </c>
      <c r="X56" s="245"/>
      <c r="Z56" s="247"/>
    </row>
    <row r="57" spans="1:26" ht="17.100000000000001" customHeight="1">
      <c r="A57" s="247"/>
      <c r="C57" s="72"/>
      <c r="E57" s="74"/>
      <c r="F57" s="66"/>
      <c r="G57" s="71"/>
      <c r="I57" s="251"/>
      <c r="J57" s="49"/>
      <c r="K57" s="4"/>
      <c r="O57" s="4"/>
      <c r="P57" s="58"/>
      <c r="Q57" s="7"/>
      <c r="R57" s="251"/>
      <c r="T57" s="68"/>
      <c r="U57" s="2"/>
      <c r="V57" s="17"/>
      <c r="X57" s="53"/>
      <c r="Z57" s="247"/>
    </row>
    <row r="58" spans="1:26" ht="17.100000000000001" customHeight="1">
      <c r="A58" s="247"/>
      <c r="C58" s="72"/>
      <c r="E58" s="74"/>
      <c r="F58" s="61"/>
      <c r="G58" s="48"/>
      <c r="I58" s="251"/>
      <c r="J58" s="49"/>
      <c r="K58" s="4"/>
      <c r="O58" s="4"/>
      <c r="P58" s="58"/>
      <c r="Q58" s="7"/>
      <c r="R58" s="251"/>
      <c r="T58" s="49"/>
      <c r="V58" s="17"/>
      <c r="X58" s="56"/>
      <c r="Z58" s="247"/>
    </row>
    <row r="59" spans="1:26" ht="17.100000000000001" customHeight="1">
      <c r="A59" s="247"/>
      <c r="C59" s="244" t="s">
        <v>478</v>
      </c>
      <c r="D59" s="50">
        <v>6</v>
      </c>
      <c r="E59" s="3"/>
      <c r="G59" s="48"/>
      <c r="H59" s="162"/>
      <c r="I59" s="251"/>
      <c r="J59" s="49"/>
      <c r="K59" s="4"/>
      <c r="O59" s="4"/>
      <c r="P59" s="58"/>
      <c r="Q59" s="7"/>
      <c r="R59" s="251"/>
      <c r="T59" s="49"/>
      <c r="V59" s="19"/>
      <c r="W59" s="2"/>
      <c r="X59" s="244" t="s">
        <v>479</v>
      </c>
      <c r="Z59" s="247"/>
    </row>
    <row r="60" spans="1:26" ht="17.100000000000001" customHeight="1">
      <c r="A60" s="248"/>
      <c r="C60" s="245"/>
      <c r="D60" s="5"/>
      <c r="G60" s="48"/>
      <c r="H60" s="162"/>
      <c r="I60" s="251"/>
      <c r="J60" s="49"/>
      <c r="K60" s="4"/>
      <c r="O60" s="4"/>
      <c r="P60" s="58"/>
      <c r="Q60" s="133"/>
      <c r="R60" s="251"/>
      <c r="T60" s="49"/>
      <c r="W60">
        <v>1</v>
      </c>
      <c r="X60" s="245"/>
      <c r="Z60" s="248"/>
    </row>
    <row r="61" spans="1:26" ht="17.100000000000001" customHeight="1">
      <c r="A61" s="130"/>
      <c r="C61" s="52"/>
      <c r="G61" s="48"/>
      <c r="H61" s="162"/>
      <c r="I61" s="251"/>
      <c r="J61" s="49"/>
      <c r="K61" s="4"/>
      <c r="O61" s="4"/>
      <c r="P61" s="58"/>
      <c r="Q61" s="133"/>
      <c r="R61" s="251"/>
      <c r="S61" s="162"/>
      <c r="T61" s="51"/>
      <c r="U61" s="48"/>
      <c r="X61" s="52"/>
      <c r="Z61" s="130"/>
    </row>
    <row r="62" spans="1:26" ht="17.100000000000001" customHeight="1">
      <c r="A62" s="130"/>
      <c r="C62" s="52"/>
      <c r="G62" s="48"/>
      <c r="H62" s="162"/>
      <c r="I62" s="251"/>
      <c r="J62" s="49"/>
      <c r="K62" s="4"/>
      <c r="O62" s="4"/>
      <c r="P62" s="58"/>
      <c r="R62" s="251"/>
      <c r="S62" s="162"/>
      <c r="T62" s="51"/>
      <c r="U62" s="48"/>
      <c r="X62" s="52"/>
      <c r="Z62" s="130"/>
    </row>
    <row r="63" spans="1:26" ht="17.100000000000001" customHeight="1">
      <c r="A63" s="246" t="s">
        <v>480</v>
      </c>
      <c r="C63" s="244" t="s">
        <v>481</v>
      </c>
      <c r="D63" s="50">
        <v>1</v>
      </c>
      <c r="G63" s="48"/>
      <c r="H63" s="162"/>
      <c r="I63" s="251"/>
      <c r="J63" s="49"/>
      <c r="K63" s="4"/>
      <c r="O63" s="4"/>
      <c r="P63" s="58"/>
      <c r="R63" s="251"/>
      <c r="S63" s="162"/>
      <c r="T63" s="51"/>
      <c r="U63" s="48"/>
      <c r="V63" s="2"/>
      <c r="W63" s="2"/>
      <c r="X63" s="244" t="s">
        <v>482</v>
      </c>
      <c r="Z63" s="246" t="s">
        <v>483</v>
      </c>
    </row>
    <row r="64" spans="1:26" ht="17.100000000000001" customHeight="1">
      <c r="A64" s="247"/>
      <c r="C64" s="245"/>
      <c r="D64" s="5"/>
      <c r="E64" s="6"/>
      <c r="G64" s="48"/>
      <c r="H64" s="162"/>
      <c r="I64" s="251"/>
      <c r="J64" s="49"/>
      <c r="K64" s="4"/>
      <c r="M64" s="4"/>
      <c r="O64" s="4"/>
      <c r="P64" s="58"/>
      <c r="R64" s="251"/>
      <c r="S64" s="162"/>
      <c r="T64" s="51"/>
      <c r="U64" s="48"/>
      <c r="V64" s="17"/>
      <c r="W64">
        <v>6</v>
      </c>
      <c r="X64" s="245"/>
      <c r="Z64" s="247"/>
    </row>
    <row r="65" spans="1:26" ht="17.100000000000001" customHeight="1">
      <c r="A65" s="247"/>
      <c r="C65" s="52"/>
      <c r="E65" s="4"/>
      <c r="G65" s="48"/>
      <c r="H65" s="162"/>
      <c r="I65" s="251"/>
      <c r="J65" s="49"/>
      <c r="K65" s="4"/>
      <c r="L65" s="19"/>
      <c r="M65" s="3"/>
      <c r="N65" s="2"/>
      <c r="O65" s="3"/>
      <c r="P65" s="58"/>
      <c r="R65" s="251"/>
      <c r="S65" s="162"/>
      <c r="U65" s="48"/>
      <c r="V65" s="132"/>
      <c r="X65" s="53"/>
      <c r="Z65" s="247"/>
    </row>
    <row r="66" spans="1:26" ht="17.100000000000001" customHeight="1">
      <c r="A66" s="247"/>
      <c r="C66" s="52"/>
      <c r="E66" s="4"/>
      <c r="F66" s="59"/>
      <c r="G66" s="62"/>
      <c r="H66" s="162"/>
      <c r="I66" s="251"/>
      <c r="J66" s="49"/>
      <c r="K66" s="4"/>
      <c r="O66" s="4"/>
      <c r="P66" s="58"/>
      <c r="R66" s="251"/>
      <c r="S66" s="162"/>
      <c r="T66" s="54"/>
      <c r="U66" s="5"/>
      <c r="V66" s="132"/>
      <c r="X66" s="56"/>
      <c r="Z66" s="247"/>
    </row>
    <row r="67" spans="1:26" ht="17.100000000000001" customHeight="1">
      <c r="A67" s="247"/>
      <c r="C67" s="244" t="s">
        <v>484</v>
      </c>
      <c r="D67" s="73">
        <v>2</v>
      </c>
      <c r="E67" s="4"/>
      <c r="G67" s="63"/>
      <c r="H67" s="162"/>
      <c r="I67" s="251"/>
      <c r="J67" s="49"/>
      <c r="K67" s="4"/>
      <c r="O67" s="4"/>
      <c r="P67" s="58"/>
      <c r="R67" s="251"/>
      <c r="S67" s="162"/>
      <c r="T67" s="58"/>
      <c r="V67" s="17"/>
      <c r="X67" s="244" t="s">
        <v>485</v>
      </c>
      <c r="Z67" s="247"/>
    </row>
    <row r="68" spans="1:26" ht="17.100000000000001" customHeight="1">
      <c r="A68" s="247"/>
      <c r="C68" s="245"/>
      <c r="D68" s="6"/>
      <c r="E68" s="4"/>
      <c r="G68" s="63"/>
      <c r="H68" s="162"/>
      <c r="I68" s="251"/>
      <c r="J68" s="49"/>
      <c r="K68" s="4"/>
      <c r="M68" s="256" t="s">
        <v>486</v>
      </c>
      <c r="N68" s="257"/>
      <c r="O68" s="4"/>
      <c r="P68" s="58"/>
      <c r="R68" s="251"/>
      <c r="S68" s="162"/>
      <c r="T68" s="58"/>
      <c r="V68" s="17"/>
      <c r="W68" s="59">
        <v>5</v>
      </c>
      <c r="X68" s="245"/>
      <c r="Z68" s="247"/>
    </row>
    <row r="69" spans="1:26" ht="17.100000000000001" customHeight="1">
      <c r="A69" s="247"/>
      <c r="C69" s="52"/>
      <c r="D69" s="4"/>
      <c r="E69" s="134"/>
      <c r="F69" s="60"/>
      <c r="G69" s="63"/>
      <c r="H69" s="162"/>
      <c r="I69" s="251"/>
      <c r="J69" s="49"/>
      <c r="K69" s="4"/>
      <c r="M69" s="258"/>
      <c r="N69" s="259"/>
      <c r="O69" s="4"/>
      <c r="P69" s="58"/>
      <c r="R69" s="251"/>
      <c r="S69" s="162"/>
      <c r="T69" s="58"/>
      <c r="V69" s="19"/>
      <c r="W69" s="17"/>
      <c r="X69" s="53"/>
      <c r="Z69" s="247"/>
    </row>
    <row r="70" spans="1:26" ht="17.100000000000001" customHeight="1">
      <c r="A70" s="247"/>
      <c r="C70" s="52"/>
      <c r="D70" s="4"/>
      <c r="E70" s="133"/>
      <c r="F70" s="60"/>
      <c r="G70" s="63"/>
      <c r="H70" s="162"/>
      <c r="I70" s="251"/>
      <c r="J70" s="49"/>
      <c r="K70" s="4"/>
      <c r="M70" s="258"/>
      <c r="N70" s="259"/>
      <c r="O70" s="4"/>
      <c r="P70" s="58"/>
      <c r="R70" s="251"/>
      <c r="S70" s="162"/>
      <c r="T70" s="58"/>
      <c r="W70" s="17"/>
      <c r="X70" s="56"/>
      <c r="Z70" s="247"/>
    </row>
    <row r="71" spans="1:26" ht="17.100000000000001" customHeight="1">
      <c r="A71" s="247"/>
      <c r="C71" s="244" t="s">
        <v>487</v>
      </c>
      <c r="D71" s="57">
        <v>3</v>
      </c>
      <c r="G71" s="63"/>
      <c r="H71" s="162"/>
      <c r="I71" s="251"/>
      <c r="J71" s="49"/>
      <c r="K71" s="4"/>
      <c r="M71" s="258"/>
      <c r="N71" s="259"/>
      <c r="O71" s="4"/>
      <c r="P71" s="58"/>
      <c r="R71" s="251"/>
      <c r="S71" s="162"/>
      <c r="T71" s="58"/>
      <c r="W71" s="19"/>
      <c r="X71" s="244" t="s">
        <v>488</v>
      </c>
      <c r="Z71" s="247"/>
    </row>
    <row r="72" spans="1:26" ht="17.100000000000001" customHeight="1">
      <c r="A72" s="247"/>
      <c r="C72" s="245"/>
      <c r="D72" s="5"/>
      <c r="G72" s="63"/>
      <c r="H72" s="162"/>
      <c r="I72" s="252"/>
      <c r="J72" s="49"/>
      <c r="K72" s="4"/>
      <c r="M72" s="258"/>
      <c r="N72" s="259"/>
      <c r="O72" s="4"/>
      <c r="P72" s="58"/>
      <c r="R72" s="252"/>
      <c r="S72" s="162"/>
      <c r="T72" s="58"/>
      <c r="W72">
        <v>4</v>
      </c>
      <c r="X72" s="245"/>
      <c r="Z72" s="247"/>
    </row>
    <row r="73" spans="1:26" ht="17.100000000000001" customHeight="1">
      <c r="A73" s="247"/>
      <c r="C73" s="52"/>
      <c r="E73" s="253" t="s">
        <v>489</v>
      </c>
      <c r="F73" s="254"/>
      <c r="G73" s="63"/>
      <c r="J73" s="49"/>
      <c r="K73" s="4"/>
      <c r="M73" s="258"/>
      <c r="N73" s="259"/>
      <c r="O73" s="4"/>
      <c r="P73" s="58"/>
      <c r="T73" s="64"/>
      <c r="U73" s="255" t="s">
        <v>490</v>
      </c>
      <c r="V73" s="253"/>
      <c r="X73" s="53"/>
      <c r="Z73" s="247"/>
    </row>
    <row r="74" spans="1:26" ht="17.100000000000001" customHeight="1">
      <c r="A74" s="247"/>
      <c r="C74" s="52"/>
      <c r="E74" s="253"/>
      <c r="F74" s="254"/>
      <c r="G74" s="63"/>
      <c r="H74" s="59"/>
      <c r="I74" s="6"/>
      <c r="J74" s="49"/>
      <c r="K74" s="4"/>
      <c r="M74" s="258"/>
      <c r="N74" s="259"/>
      <c r="O74" s="4"/>
      <c r="P74" s="58"/>
      <c r="R74" s="59"/>
      <c r="S74" s="6"/>
      <c r="T74" s="64"/>
      <c r="U74" s="255"/>
      <c r="V74" s="253"/>
      <c r="X74" s="56"/>
      <c r="Z74" s="247"/>
    </row>
    <row r="75" spans="1:26" ht="17.100000000000001" customHeight="1">
      <c r="A75" s="247"/>
      <c r="C75" s="244" t="s">
        <v>491</v>
      </c>
      <c r="D75" s="73">
        <v>4</v>
      </c>
      <c r="G75" s="63"/>
      <c r="H75" s="17"/>
      <c r="I75" s="4"/>
      <c r="J75" s="49"/>
      <c r="K75" s="4"/>
      <c r="M75" s="258"/>
      <c r="N75" s="259"/>
      <c r="O75" s="4"/>
      <c r="P75" s="58"/>
      <c r="R75" s="17"/>
      <c r="S75" s="4"/>
      <c r="T75" s="58"/>
      <c r="X75" s="244" t="s">
        <v>492</v>
      </c>
      <c r="Z75" s="247"/>
    </row>
    <row r="76" spans="1:26" ht="17.100000000000001" customHeight="1">
      <c r="A76" s="247"/>
      <c r="C76" s="245"/>
      <c r="D76" s="6"/>
      <c r="G76" s="63"/>
      <c r="H76" s="17"/>
      <c r="I76" s="4"/>
      <c r="J76" s="49"/>
      <c r="K76" s="4"/>
      <c r="M76" s="258"/>
      <c r="N76" s="259"/>
      <c r="O76" s="4"/>
      <c r="P76" s="58"/>
      <c r="R76" s="17"/>
      <c r="S76" s="4"/>
      <c r="T76" s="58"/>
      <c r="W76" s="59">
        <v>3</v>
      </c>
      <c r="X76" s="245"/>
      <c r="Z76" s="247"/>
    </row>
    <row r="77" spans="1:26" ht="17.100000000000001" customHeight="1">
      <c r="A77" s="247"/>
      <c r="C77" s="52"/>
      <c r="D77" s="4"/>
      <c r="E77" s="94"/>
      <c r="F77" s="94"/>
      <c r="G77" s="63"/>
      <c r="H77" s="17"/>
      <c r="I77" s="4"/>
      <c r="J77" s="49"/>
      <c r="K77" s="4"/>
      <c r="M77" s="258"/>
      <c r="N77" s="259"/>
      <c r="O77" s="4"/>
      <c r="P77" s="58"/>
      <c r="R77" s="17"/>
      <c r="S77" s="4"/>
      <c r="T77" s="58"/>
      <c r="W77" s="17"/>
      <c r="X77" s="53"/>
      <c r="Z77" s="247"/>
    </row>
    <row r="78" spans="1:26" ht="17.100000000000001" customHeight="1">
      <c r="A78" s="247"/>
      <c r="C78" s="52"/>
      <c r="D78" s="4"/>
      <c r="E78" s="135"/>
      <c r="F78" s="94"/>
      <c r="G78" s="63"/>
      <c r="H78" s="17"/>
      <c r="I78" s="4"/>
      <c r="J78" s="49"/>
      <c r="K78" s="4"/>
      <c r="M78" s="258"/>
      <c r="N78" s="259"/>
      <c r="O78" s="4"/>
      <c r="P78" s="58"/>
      <c r="R78" s="17"/>
      <c r="S78" s="4"/>
      <c r="T78" s="58"/>
      <c r="V78" s="59"/>
      <c r="W78" s="17"/>
      <c r="X78" s="56"/>
      <c r="Z78" s="247"/>
    </row>
    <row r="79" spans="1:26" ht="17.100000000000001" customHeight="1">
      <c r="A79" s="247"/>
      <c r="C79" s="244" t="s">
        <v>493</v>
      </c>
      <c r="D79" s="57">
        <v>5</v>
      </c>
      <c r="E79" s="4"/>
      <c r="G79" s="63"/>
      <c r="H79" s="17"/>
      <c r="I79" s="4"/>
      <c r="J79" s="49"/>
      <c r="K79" s="4"/>
      <c r="M79" s="258"/>
      <c r="N79" s="259"/>
      <c r="O79" s="4"/>
      <c r="P79" s="58"/>
      <c r="R79" s="17"/>
      <c r="S79" s="4"/>
      <c r="T79" s="58"/>
      <c r="V79" s="17"/>
      <c r="W79" s="19"/>
      <c r="X79" s="244" t="s">
        <v>494</v>
      </c>
      <c r="Z79" s="247"/>
    </row>
    <row r="80" spans="1:26" ht="17.100000000000001" customHeight="1">
      <c r="A80" s="247"/>
      <c r="C80" s="245"/>
      <c r="D80" s="5"/>
      <c r="E80" s="4"/>
      <c r="G80" s="63"/>
      <c r="H80" s="17"/>
      <c r="I80" s="4"/>
      <c r="J80" s="49"/>
      <c r="K80" s="4"/>
      <c r="M80" s="258"/>
      <c r="N80" s="259"/>
      <c r="O80" s="4"/>
      <c r="P80" s="58"/>
      <c r="Q80" s="7"/>
      <c r="R80" s="17"/>
      <c r="S80" s="4"/>
      <c r="T80" s="58"/>
      <c r="V80" s="17"/>
      <c r="W80">
        <v>2</v>
      </c>
      <c r="X80" s="245"/>
      <c r="Z80" s="247"/>
    </row>
    <row r="81" spans="1:26" ht="17.100000000000001" customHeight="1">
      <c r="A81" s="247"/>
      <c r="C81" s="52"/>
      <c r="E81" s="4"/>
      <c r="F81" s="2"/>
      <c r="G81" s="71"/>
      <c r="H81" s="66"/>
      <c r="I81" s="4"/>
      <c r="J81" s="49"/>
      <c r="K81" s="4"/>
      <c r="M81" s="258"/>
      <c r="N81" s="259"/>
      <c r="O81" s="4"/>
      <c r="P81" s="58"/>
      <c r="Q81" s="7"/>
      <c r="R81" s="17"/>
      <c r="S81" s="4"/>
      <c r="T81" s="68"/>
      <c r="U81" s="2"/>
      <c r="V81" s="132"/>
      <c r="X81" s="53"/>
      <c r="Z81" s="247"/>
    </row>
    <row r="82" spans="1:26" ht="17.100000000000001" customHeight="1">
      <c r="A82" s="247"/>
      <c r="C82" s="52"/>
      <c r="E82" s="4"/>
      <c r="F82" s="59"/>
      <c r="G82" s="55"/>
      <c r="H82" s="60"/>
      <c r="I82" s="4"/>
      <c r="J82" s="49"/>
      <c r="K82" s="4"/>
      <c r="M82" s="258"/>
      <c r="N82" s="259"/>
      <c r="O82" s="4"/>
      <c r="P82" s="58"/>
      <c r="Q82" s="7"/>
      <c r="R82" s="17"/>
      <c r="T82" s="70"/>
      <c r="V82" s="132"/>
      <c r="X82" s="56"/>
      <c r="Z82" s="247"/>
    </row>
    <row r="83" spans="1:26" ht="17.100000000000001" customHeight="1">
      <c r="A83" s="247"/>
      <c r="C83" s="244" t="s">
        <v>495</v>
      </c>
      <c r="D83" s="73">
        <v>6</v>
      </c>
      <c r="E83" s="4"/>
      <c r="F83" s="17"/>
      <c r="G83" s="48"/>
      <c r="I83" s="4"/>
      <c r="J83" s="49"/>
      <c r="K83" s="4"/>
      <c r="M83" s="260"/>
      <c r="N83" s="261"/>
      <c r="O83" s="4"/>
      <c r="P83" s="58"/>
      <c r="Q83" s="7"/>
      <c r="R83" s="17"/>
      <c r="T83" s="49"/>
      <c r="V83" s="17"/>
      <c r="X83" s="244" t="s">
        <v>496</v>
      </c>
      <c r="Z83" s="247"/>
    </row>
    <row r="84" spans="1:26" ht="17.100000000000001" customHeight="1">
      <c r="A84" s="247"/>
      <c r="C84" s="245"/>
      <c r="D84" s="6"/>
      <c r="E84" s="4"/>
      <c r="F84" s="17"/>
      <c r="G84" s="48"/>
      <c r="I84" s="4"/>
      <c r="J84" s="49"/>
      <c r="K84" s="4"/>
      <c r="O84" s="4"/>
      <c r="P84" s="58"/>
      <c r="Q84" s="7"/>
      <c r="R84" s="17"/>
      <c r="T84" s="49"/>
      <c r="V84" s="5"/>
      <c r="W84" s="5">
        <v>1</v>
      </c>
      <c r="X84" s="245"/>
      <c r="Z84" s="248"/>
    </row>
    <row r="85" spans="1:26" ht="17.100000000000001" customHeight="1">
      <c r="A85" s="247"/>
      <c r="C85" s="72"/>
      <c r="D85" s="4"/>
      <c r="E85" s="134"/>
      <c r="F85" s="60"/>
      <c r="G85" s="48"/>
      <c r="I85" s="4"/>
      <c r="J85" s="49"/>
      <c r="K85" s="4"/>
      <c r="O85" s="4"/>
      <c r="P85" s="58"/>
      <c r="Q85" s="7"/>
      <c r="R85" s="17"/>
      <c r="T85" s="49"/>
      <c r="X85" s="53"/>
      <c r="Z85" s="130"/>
    </row>
    <row r="86" spans="1:26" ht="17.100000000000001" customHeight="1">
      <c r="A86" s="247"/>
      <c r="C86" s="72"/>
      <c r="D86" s="4"/>
      <c r="E86" s="133"/>
      <c r="F86" s="60"/>
      <c r="G86" s="48"/>
      <c r="I86" s="4"/>
      <c r="J86" s="49"/>
      <c r="K86" s="4"/>
      <c r="P86" s="58"/>
      <c r="Q86" s="67"/>
      <c r="T86" s="49"/>
      <c r="X86" s="56"/>
      <c r="Z86" s="130"/>
    </row>
    <row r="87" spans="1:26" ht="17.100000000000001" customHeight="1">
      <c r="A87" s="247"/>
      <c r="C87" s="244" t="s">
        <v>497</v>
      </c>
      <c r="D87" s="57">
        <v>7</v>
      </c>
      <c r="G87" s="48"/>
      <c r="I87" s="4"/>
      <c r="J87" s="49"/>
      <c r="K87" s="4"/>
      <c r="P87" s="58"/>
      <c r="Q87" s="67"/>
      <c r="T87" s="49"/>
      <c r="W87" s="2"/>
      <c r="X87" s="244" t="s">
        <v>498</v>
      </c>
      <c r="Z87" s="246" t="s">
        <v>499</v>
      </c>
    </row>
    <row r="88" spans="1:26" ht="17.100000000000001" customHeight="1">
      <c r="A88" s="248"/>
      <c r="C88" s="245"/>
      <c r="G88" s="48"/>
      <c r="I88" s="4"/>
      <c r="J88" s="49"/>
      <c r="K88" s="4"/>
      <c r="P88" s="58"/>
      <c r="Q88" s="67"/>
      <c r="T88" s="49"/>
      <c r="W88" s="59">
        <v>7</v>
      </c>
      <c r="X88" s="245"/>
      <c r="Z88" s="247"/>
    </row>
    <row r="89" spans="1:26" ht="17.100000000000001" customHeight="1">
      <c r="A89" s="130"/>
      <c r="C89" s="52"/>
      <c r="G89" s="48"/>
      <c r="I89" s="4"/>
      <c r="J89" s="49"/>
      <c r="K89" s="4"/>
      <c r="P89" s="68"/>
      <c r="Q89" s="67"/>
      <c r="T89" s="49"/>
      <c r="V89" s="133"/>
      <c r="W89" s="17"/>
      <c r="X89" s="53"/>
      <c r="Z89" s="247"/>
    </row>
    <row r="90" spans="1:26" ht="17.100000000000001" customHeight="1">
      <c r="A90" s="130"/>
      <c r="C90" s="52"/>
      <c r="G90" s="48"/>
      <c r="I90" s="4"/>
      <c r="J90" s="54"/>
      <c r="K90" s="5"/>
      <c r="P90" s="49"/>
      <c r="Q90" s="160"/>
      <c r="T90" s="49"/>
      <c r="V90" s="136"/>
      <c r="W90" s="17"/>
      <c r="X90" s="56"/>
      <c r="Z90" s="247"/>
    </row>
    <row r="91" spans="1:26" ht="17.100000000000001" customHeight="1">
      <c r="A91" s="246" t="s">
        <v>500</v>
      </c>
      <c r="C91" s="244" t="s">
        <v>501</v>
      </c>
      <c r="D91" s="50">
        <v>1</v>
      </c>
      <c r="G91" s="48"/>
      <c r="I91" s="4"/>
      <c r="J91" s="58"/>
      <c r="P91" s="49"/>
      <c r="Q91" s="161"/>
      <c r="T91" s="49"/>
      <c r="V91" s="17"/>
      <c r="W91" s="19"/>
      <c r="X91" s="244" t="s">
        <v>502</v>
      </c>
      <c r="Z91" s="247"/>
    </row>
    <row r="92" spans="1:26" ht="17.100000000000001" customHeight="1">
      <c r="A92" s="247"/>
      <c r="C92" s="245"/>
      <c r="D92" s="5"/>
      <c r="E92" s="6"/>
      <c r="G92" s="48"/>
      <c r="I92" s="4"/>
      <c r="J92" s="58"/>
      <c r="P92" s="49"/>
      <c r="Q92" s="249"/>
      <c r="T92" s="49"/>
      <c r="V92" s="17"/>
      <c r="W92" s="5">
        <v>6</v>
      </c>
      <c r="X92" s="245"/>
      <c r="Z92" s="247"/>
    </row>
    <row r="93" spans="1:26" ht="17.100000000000001" customHeight="1">
      <c r="A93" s="247"/>
      <c r="C93" s="52"/>
      <c r="E93" s="74"/>
      <c r="F93" s="66"/>
      <c r="G93" s="69"/>
      <c r="I93" s="4"/>
      <c r="J93" s="58"/>
      <c r="P93" s="49"/>
      <c r="Q93" s="249"/>
      <c r="T93" s="49"/>
      <c r="V93" s="17"/>
      <c r="X93" s="53"/>
      <c r="Z93" s="247"/>
    </row>
    <row r="94" spans="1:26" ht="17.100000000000001" customHeight="1">
      <c r="A94" s="247"/>
      <c r="C94" s="52"/>
      <c r="E94" s="74"/>
      <c r="F94" s="61"/>
      <c r="G94" s="63"/>
      <c r="I94" s="4"/>
      <c r="J94" s="58"/>
      <c r="P94" s="49"/>
      <c r="Q94" s="4"/>
      <c r="R94" s="17"/>
      <c r="T94" s="54"/>
      <c r="U94" s="5"/>
      <c r="V94" s="17"/>
      <c r="X94" s="56"/>
      <c r="Z94" s="247"/>
    </row>
    <row r="95" spans="1:26" ht="17.100000000000001" customHeight="1">
      <c r="A95" s="247"/>
      <c r="C95" s="244" t="s">
        <v>503</v>
      </c>
      <c r="D95" s="50">
        <v>2</v>
      </c>
      <c r="E95" s="4"/>
      <c r="G95" s="63"/>
      <c r="I95" s="4"/>
      <c r="J95" s="49"/>
      <c r="P95" s="49"/>
      <c r="Q95" s="4"/>
      <c r="R95" s="17"/>
      <c r="T95" s="58"/>
      <c r="V95" s="17"/>
      <c r="W95" s="2"/>
      <c r="X95" s="244" t="s">
        <v>504</v>
      </c>
      <c r="Z95" s="247"/>
    </row>
    <row r="96" spans="1:26" ht="17.100000000000001" customHeight="1">
      <c r="A96" s="247"/>
      <c r="C96" s="245"/>
      <c r="D96" s="6"/>
      <c r="E96" s="4"/>
      <c r="G96" s="63"/>
      <c r="I96" s="4"/>
      <c r="J96" s="49"/>
      <c r="P96" s="49"/>
      <c r="Q96" s="4"/>
      <c r="R96" s="17"/>
      <c r="T96" s="58"/>
      <c r="V96" s="17"/>
      <c r="W96" s="59">
        <v>5</v>
      </c>
      <c r="X96" s="245"/>
      <c r="Z96" s="247"/>
    </row>
    <row r="97" spans="1:26" ht="17.100000000000001" customHeight="1">
      <c r="A97" s="247"/>
      <c r="C97" s="52"/>
      <c r="D97" s="4"/>
      <c r="E97" s="3"/>
      <c r="G97" s="63"/>
      <c r="I97" s="4"/>
      <c r="J97" s="49"/>
      <c r="P97" s="49"/>
      <c r="Q97" s="4"/>
      <c r="R97" s="17"/>
      <c r="T97" s="64"/>
      <c r="U97" s="94"/>
      <c r="V97" s="137"/>
      <c r="W97" s="17"/>
      <c r="X97" s="53"/>
      <c r="Z97" s="247"/>
    </row>
    <row r="98" spans="1:26" ht="17.100000000000001" customHeight="1">
      <c r="A98" s="247"/>
      <c r="C98" s="52"/>
      <c r="D98" s="4"/>
      <c r="G98" s="63"/>
      <c r="H98" s="17"/>
      <c r="I98" s="4"/>
      <c r="J98" s="49"/>
      <c r="P98" s="49"/>
      <c r="Q98" s="4"/>
      <c r="R98" s="17"/>
      <c r="S98" s="4"/>
      <c r="T98" s="64"/>
      <c r="U98" s="94"/>
      <c r="V98" s="94"/>
      <c r="W98" s="17"/>
      <c r="X98" s="56"/>
      <c r="Z98" s="247"/>
    </row>
    <row r="99" spans="1:26" ht="17.100000000000001" customHeight="1">
      <c r="A99" s="247"/>
      <c r="C99" s="244" t="s">
        <v>505</v>
      </c>
      <c r="D99" s="57">
        <v>3</v>
      </c>
      <c r="G99" s="63"/>
      <c r="H99" s="17"/>
      <c r="I99" s="4"/>
      <c r="J99" s="49"/>
      <c r="P99" s="49"/>
      <c r="Q99" s="4"/>
      <c r="R99" s="17"/>
      <c r="S99" s="4"/>
      <c r="T99" s="58"/>
      <c r="W99" s="19"/>
      <c r="X99" s="244" t="s">
        <v>506</v>
      </c>
      <c r="Z99" s="247"/>
    </row>
    <row r="100" spans="1:26" ht="17.100000000000001" customHeight="1">
      <c r="A100" s="247"/>
      <c r="C100" s="245"/>
      <c r="G100" s="63"/>
      <c r="H100" s="17"/>
      <c r="I100" s="4"/>
      <c r="J100" s="49"/>
      <c r="P100" s="49"/>
      <c r="Q100" s="4"/>
      <c r="R100" s="17"/>
      <c r="S100" s="4"/>
      <c r="T100" s="58"/>
      <c r="W100" s="5">
        <v>4</v>
      </c>
      <c r="X100" s="245"/>
      <c r="Z100" s="247"/>
    </row>
    <row r="101" spans="1:26" ht="17.100000000000001" customHeight="1">
      <c r="A101" s="247"/>
      <c r="C101" s="52"/>
      <c r="E101" s="253" t="s">
        <v>507</v>
      </c>
      <c r="F101" s="254"/>
      <c r="G101" s="75"/>
      <c r="H101" s="17"/>
      <c r="I101" s="4"/>
      <c r="J101" s="49"/>
      <c r="P101" s="49"/>
      <c r="R101" s="19"/>
      <c r="S101" s="3"/>
      <c r="T101" s="58"/>
      <c r="U101" s="255" t="s">
        <v>508</v>
      </c>
      <c r="V101" s="253"/>
      <c r="X101" s="53"/>
      <c r="Z101" s="247"/>
    </row>
    <row r="102" spans="1:26" ht="17.100000000000001" customHeight="1">
      <c r="A102" s="247"/>
      <c r="C102" s="52"/>
      <c r="E102" s="253"/>
      <c r="F102" s="254"/>
      <c r="G102" s="75"/>
      <c r="H102" s="59"/>
      <c r="I102" s="5"/>
      <c r="J102" s="49"/>
      <c r="P102" s="49"/>
      <c r="T102" s="58"/>
      <c r="U102" s="255"/>
      <c r="V102" s="253"/>
      <c r="X102" s="56"/>
      <c r="Z102" s="247"/>
    </row>
    <row r="103" spans="1:26" ht="17.100000000000001" customHeight="1">
      <c r="A103" s="247"/>
      <c r="C103" s="244" t="s">
        <v>509</v>
      </c>
      <c r="D103" s="50">
        <v>4</v>
      </c>
      <c r="G103" s="63"/>
      <c r="H103" s="17"/>
      <c r="J103" s="49"/>
      <c r="P103" s="49"/>
      <c r="T103" s="58"/>
      <c r="W103" s="2"/>
      <c r="X103" s="244" t="s">
        <v>510</v>
      </c>
      <c r="Z103" s="247"/>
    </row>
    <row r="104" spans="1:26" ht="17.100000000000001" customHeight="1">
      <c r="A104" s="247"/>
      <c r="C104" s="245"/>
      <c r="D104" s="6"/>
      <c r="G104" s="63"/>
      <c r="H104" s="17"/>
      <c r="J104" s="49"/>
      <c r="P104" s="49"/>
      <c r="Q104" s="7"/>
      <c r="T104" s="58"/>
      <c r="W104" s="59">
        <v>3</v>
      </c>
      <c r="X104" s="245"/>
      <c r="Z104" s="247"/>
    </row>
    <row r="105" spans="1:26" ht="17.100000000000001" customHeight="1">
      <c r="A105" s="247"/>
      <c r="C105" s="52"/>
      <c r="D105" s="4"/>
      <c r="G105" s="63"/>
      <c r="H105" s="66"/>
      <c r="J105" s="49"/>
      <c r="P105" s="49"/>
      <c r="Q105" s="7"/>
      <c r="T105" s="58"/>
      <c r="V105" s="133"/>
      <c r="W105" s="17"/>
      <c r="X105" s="53"/>
      <c r="Z105" s="247"/>
    </row>
    <row r="106" spans="1:26" ht="17.100000000000001" customHeight="1">
      <c r="A106" s="247"/>
      <c r="C106" s="52"/>
      <c r="D106" s="4"/>
      <c r="E106" s="6"/>
      <c r="G106" s="63"/>
      <c r="H106" s="66"/>
      <c r="J106" s="49"/>
      <c r="P106" s="49"/>
      <c r="Q106" s="7"/>
      <c r="T106" s="58"/>
      <c r="V106" s="136"/>
      <c r="W106" s="17"/>
      <c r="X106" s="56"/>
      <c r="Z106" s="247"/>
    </row>
    <row r="107" spans="1:26" ht="17.100000000000001" customHeight="1">
      <c r="A107" s="247"/>
      <c r="C107" s="244" t="s">
        <v>511</v>
      </c>
      <c r="D107" s="57">
        <v>5</v>
      </c>
      <c r="E107" s="4"/>
      <c r="G107" s="63"/>
      <c r="J107" s="49"/>
      <c r="P107" s="49"/>
      <c r="Q107" s="7"/>
      <c r="T107" s="58"/>
      <c r="V107" s="17"/>
      <c r="W107" s="19"/>
      <c r="X107" s="244" t="s">
        <v>512</v>
      </c>
      <c r="Z107" s="247"/>
    </row>
    <row r="108" spans="1:26" ht="17.100000000000001" customHeight="1">
      <c r="A108" s="247"/>
      <c r="C108" s="245"/>
      <c r="E108" s="4"/>
      <c r="G108" s="63"/>
      <c r="J108" s="49"/>
      <c r="P108" s="49"/>
      <c r="Q108" s="7"/>
      <c r="T108" s="58"/>
      <c r="V108" s="17"/>
      <c r="W108" s="5">
        <v>2</v>
      </c>
      <c r="X108" s="245"/>
      <c r="Z108" s="247"/>
    </row>
    <row r="109" spans="1:26" ht="17.100000000000001" customHeight="1">
      <c r="A109" s="247"/>
      <c r="C109" s="72"/>
      <c r="E109" s="74"/>
      <c r="F109" s="66"/>
      <c r="G109" s="71"/>
      <c r="J109" s="49"/>
      <c r="P109" s="49"/>
      <c r="Q109" s="7"/>
      <c r="T109" s="68"/>
      <c r="U109" s="2"/>
      <c r="V109" s="17"/>
      <c r="X109" s="53"/>
      <c r="Z109" s="247"/>
    </row>
    <row r="110" spans="1:26" ht="17.100000000000001" customHeight="1">
      <c r="A110" s="247"/>
      <c r="C110" s="72"/>
      <c r="E110" s="74"/>
      <c r="F110" s="61"/>
      <c r="G110" s="48"/>
      <c r="J110" s="49"/>
      <c r="P110" s="49"/>
      <c r="Q110" s="7"/>
      <c r="T110" s="49"/>
      <c r="V110" s="17"/>
      <c r="X110" s="56"/>
      <c r="Z110" s="247"/>
    </row>
    <row r="111" spans="1:26" ht="17.100000000000001" customHeight="1">
      <c r="A111" s="247"/>
      <c r="C111" s="244" t="s">
        <v>513</v>
      </c>
      <c r="D111" s="50">
        <v>6</v>
      </c>
      <c r="E111" s="4"/>
      <c r="G111" s="48"/>
      <c r="J111" s="49"/>
      <c r="P111" s="49"/>
      <c r="Q111" s="7"/>
      <c r="T111" s="49"/>
      <c r="V111" s="19"/>
      <c r="W111" s="2"/>
      <c r="X111" s="244" t="s">
        <v>514</v>
      </c>
      <c r="Z111" s="247"/>
    </row>
    <row r="112" spans="1:26" ht="17.100000000000001" customHeight="1">
      <c r="A112" s="248"/>
      <c r="C112" s="245"/>
      <c r="D112" s="5"/>
      <c r="E112" s="5"/>
      <c r="G112" s="48"/>
      <c r="J112" s="49"/>
      <c r="P112" s="49"/>
      <c r="Q112" s="7"/>
      <c r="T112" s="49"/>
      <c r="W112">
        <v>1</v>
      </c>
      <c r="X112" s="245"/>
      <c r="Z112" s="248"/>
    </row>
    <row r="113" spans="1:17" ht="17.100000000000001" customHeight="1">
      <c r="A113" s="179"/>
      <c r="Q113" s="7"/>
    </row>
    <row r="114" spans="1:17" ht="17.100000000000001" customHeight="1">
      <c r="A114" s="179"/>
      <c r="Q114" s="7"/>
    </row>
    <row r="115" spans="1:17" ht="17.100000000000001" customHeight="1">
      <c r="A115" s="179"/>
      <c r="C115" s="93"/>
      <c r="D115" s="50"/>
      <c r="Q115" s="7"/>
    </row>
    <row r="116" spans="1:17" ht="17.100000000000001" customHeight="1">
      <c r="A116" s="179"/>
      <c r="C116" s="93"/>
      <c r="Q116" s="76"/>
    </row>
    <row r="117" spans="1:17" ht="17.100000000000001" customHeight="1"/>
    <row r="118" spans="1:17" ht="17.100000000000001" customHeight="1"/>
    <row r="119" spans="1:17" ht="17.100000000000001" customHeight="1"/>
    <row r="120" spans="1:17" ht="17.100000000000001" customHeight="1"/>
    <row r="121" spans="1:17" ht="17.100000000000001" customHeight="1"/>
    <row r="122" spans="1:17" ht="17.100000000000001" customHeight="1"/>
    <row r="123" spans="1:17" ht="17.100000000000001" customHeight="1"/>
    <row r="124" spans="1:17" ht="17.100000000000001" customHeight="1"/>
    <row r="125" spans="1:17" ht="17.100000000000001" customHeight="1"/>
    <row r="126" spans="1:17" ht="17.100000000000001" customHeight="1"/>
  </sheetData>
  <mergeCells count="85">
    <mergeCell ref="A11:A36"/>
    <mergeCell ref="A39:A60"/>
    <mergeCell ref="A63:A88"/>
    <mergeCell ref="Z87:Z112"/>
    <mergeCell ref="Z63:Z84"/>
    <mergeCell ref="Z35:Z60"/>
    <mergeCell ref="C11:C12"/>
    <mergeCell ref="X11:X12"/>
    <mergeCell ref="C15:C16"/>
    <mergeCell ref="X15:X16"/>
    <mergeCell ref="C19:C20"/>
    <mergeCell ref="X19:X20"/>
    <mergeCell ref="C31:C32"/>
    <mergeCell ref="X31:X32"/>
    <mergeCell ref="U21:V22"/>
    <mergeCell ref="C23:C24"/>
    <mergeCell ref="X23:X24"/>
    <mergeCell ref="C27:C28"/>
    <mergeCell ref="X27:X28"/>
    <mergeCell ref="E21:F22"/>
    <mergeCell ref="C2:X2"/>
    <mergeCell ref="E10:F10"/>
    <mergeCell ref="H10:J10"/>
    <mergeCell ref="L10:O10"/>
    <mergeCell ref="Q10:S10"/>
    <mergeCell ref="U10:V10"/>
    <mergeCell ref="J3:Q3"/>
    <mergeCell ref="D5:L5"/>
    <mergeCell ref="D6:L6"/>
    <mergeCell ref="O5:W5"/>
    <mergeCell ref="O6:W6"/>
    <mergeCell ref="D4:W4"/>
    <mergeCell ref="E49:F50"/>
    <mergeCell ref="C51:C52"/>
    <mergeCell ref="X51:X52"/>
    <mergeCell ref="U49:V50"/>
    <mergeCell ref="C35:C36"/>
    <mergeCell ref="X35:X36"/>
    <mergeCell ref="C39:C40"/>
    <mergeCell ref="X39:X40"/>
    <mergeCell ref="C43:C44"/>
    <mergeCell ref="X43:X44"/>
    <mergeCell ref="C47:C48"/>
    <mergeCell ref="X47:X48"/>
    <mergeCell ref="Q36:Q37"/>
    <mergeCell ref="X55:X56"/>
    <mergeCell ref="C59:C60"/>
    <mergeCell ref="X59:X60"/>
    <mergeCell ref="C99:C100"/>
    <mergeCell ref="X71:X72"/>
    <mergeCell ref="C63:C64"/>
    <mergeCell ref="X63:X64"/>
    <mergeCell ref="C67:C68"/>
    <mergeCell ref="X67:X68"/>
    <mergeCell ref="M68:N83"/>
    <mergeCell ref="C71:C72"/>
    <mergeCell ref="U73:V74"/>
    <mergeCell ref="C75:C76"/>
    <mergeCell ref="C55:C56"/>
    <mergeCell ref="X99:X100"/>
    <mergeCell ref="C83:C84"/>
    <mergeCell ref="Z11:Z32"/>
    <mergeCell ref="R51:R72"/>
    <mergeCell ref="I51:I72"/>
    <mergeCell ref="C111:C112"/>
    <mergeCell ref="X111:X112"/>
    <mergeCell ref="E101:F102"/>
    <mergeCell ref="C103:C104"/>
    <mergeCell ref="X103:X104"/>
    <mergeCell ref="C107:C108"/>
    <mergeCell ref="X107:X108"/>
    <mergeCell ref="U101:V102"/>
    <mergeCell ref="X75:X76"/>
    <mergeCell ref="E73:F74"/>
    <mergeCell ref="X83:X84"/>
    <mergeCell ref="C87:C88"/>
    <mergeCell ref="X87:X88"/>
    <mergeCell ref="C79:C80"/>
    <mergeCell ref="X79:X80"/>
    <mergeCell ref="C95:C96"/>
    <mergeCell ref="X95:X96"/>
    <mergeCell ref="A91:A112"/>
    <mergeCell ref="Q92:Q93"/>
    <mergeCell ref="C91:C92"/>
    <mergeCell ref="X91:X92"/>
  </mergeCells>
  <phoneticPr fontId="3"/>
  <printOptions horizontalCentered="1" verticalCentered="1"/>
  <pageMargins left="0" right="0" top="0.31496062992125984" bottom="0.47244094488188981" header="0" footer="0"/>
  <pageSetup paperSize="9" scale="37" orientation="portrait" horizontalDpi="4294967293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93"/>
  <sheetViews>
    <sheetView view="pageBreakPreview" zoomScaleNormal="100" zoomScaleSheetLayoutView="100" workbookViewId="0">
      <selection sqref="A1:L1"/>
    </sheetView>
  </sheetViews>
  <sheetFormatPr defaultColWidth="9" defaultRowHeight="13.5"/>
  <cols>
    <col min="1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515</v>
      </c>
      <c r="O1" s="323"/>
      <c r="P1" s="323"/>
      <c r="Q1" s="323"/>
      <c r="R1" s="323"/>
      <c r="T1" s="321" t="s">
        <v>358</v>
      </c>
      <c r="U1" s="321"/>
      <c r="V1" s="321"/>
      <c r="W1" s="321"/>
      <c r="X1" s="324" t="str">
        <f>U12組合せ①!B6</f>
        <v>宇都宮市サッカー場（平出）（AB）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15.9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R2" s="125"/>
      <c r="S2" s="125"/>
      <c r="T2" s="125"/>
      <c r="U2" s="125"/>
      <c r="V2" s="143"/>
      <c r="W2" s="143"/>
      <c r="X2" s="143"/>
      <c r="Y2" s="143"/>
      <c r="Z2" s="143"/>
      <c r="AA2" s="143"/>
      <c r="AB2" s="143"/>
      <c r="AC2" s="143"/>
      <c r="AD2" s="143"/>
      <c r="AE2" s="143"/>
    </row>
    <row r="3" spans="1:33" ht="20.100000000000001" customHeight="1">
      <c r="A3" s="92"/>
      <c r="B3" s="92"/>
      <c r="C3" s="92"/>
      <c r="D3" s="92"/>
      <c r="E3" s="92"/>
      <c r="F3" s="92"/>
      <c r="G3" s="92"/>
      <c r="I3" s="321" t="s">
        <v>362</v>
      </c>
      <c r="J3" s="321"/>
      <c r="M3" s="125"/>
      <c r="R3" s="125"/>
      <c r="S3" s="125"/>
      <c r="T3" s="125"/>
      <c r="U3" s="125"/>
      <c r="V3" s="143"/>
      <c r="X3" s="321" t="s">
        <v>363</v>
      </c>
      <c r="Y3" s="321"/>
      <c r="Z3" s="92"/>
    </row>
    <row r="4" spans="1:33" ht="20.100000000000001" customHeight="1">
      <c r="A4" s="1"/>
      <c r="B4" s="1"/>
      <c r="C4" s="1"/>
      <c r="D4" s="1"/>
      <c r="E4" s="1"/>
      <c r="F4" s="1"/>
      <c r="G4" s="1"/>
      <c r="H4" s="1"/>
      <c r="I4" s="1"/>
      <c r="J4" s="14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44"/>
      <c r="Z4" s="1"/>
      <c r="AA4" s="1"/>
      <c r="AB4" s="1"/>
      <c r="AC4" s="1"/>
      <c r="AD4" s="1"/>
    </row>
    <row r="5" spans="1:33" ht="20.100000000000001" customHeight="1">
      <c r="A5" s="1"/>
      <c r="B5" s="1"/>
      <c r="C5" s="1"/>
      <c r="D5" s="145"/>
      <c r="E5" s="146"/>
      <c r="F5" s="146"/>
      <c r="G5" s="128"/>
      <c r="H5" s="126"/>
      <c r="I5" s="127"/>
      <c r="J5" s="146"/>
      <c r="K5" s="90"/>
      <c r="L5" s="145"/>
      <c r="M5" s="146"/>
      <c r="N5" s="146"/>
      <c r="O5" s="90"/>
      <c r="P5" s="1"/>
      <c r="Q5" s="1"/>
      <c r="R5" s="1"/>
      <c r="S5" s="145"/>
      <c r="T5" s="146"/>
      <c r="U5" s="146"/>
      <c r="V5" s="128"/>
      <c r="W5" s="126"/>
      <c r="X5" s="127"/>
      <c r="Y5" s="146"/>
      <c r="Z5" s="90"/>
      <c r="AA5" s="145"/>
      <c r="AB5" s="146"/>
      <c r="AC5" s="146"/>
      <c r="AD5" s="90"/>
    </row>
    <row r="6" spans="1:33" ht="20.100000000000001" customHeight="1">
      <c r="A6" s="1"/>
      <c r="B6" s="1"/>
      <c r="C6" s="318">
        <v>1</v>
      </c>
      <c r="D6" s="318"/>
      <c r="E6" s="44"/>
      <c r="F6" s="1"/>
      <c r="G6" s="318">
        <v>2</v>
      </c>
      <c r="H6" s="318"/>
      <c r="I6" s="44"/>
      <c r="J6" s="1"/>
      <c r="K6" s="318">
        <v>3</v>
      </c>
      <c r="L6" s="318"/>
      <c r="M6" s="44"/>
      <c r="N6" s="1"/>
      <c r="O6" s="318">
        <v>4</v>
      </c>
      <c r="P6" s="318"/>
      <c r="Q6" s="1"/>
      <c r="R6" s="318">
        <v>5</v>
      </c>
      <c r="S6" s="318"/>
      <c r="T6" s="44"/>
      <c r="U6" s="1"/>
      <c r="V6" s="318">
        <v>6</v>
      </c>
      <c r="W6" s="318"/>
      <c r="X6" s="44"/>
      <c r="Y6" s="1"/>
      <c r="Z6" s="318">
        <v>7</v>
      </c>
      <c r="AA6" s="318"/>
      <c r="AB6" s="44"/>
      <c r="AC6" s="1"/>
      <c r="AD6" s="318">
        <v>8</v>
      </c>
      <c r="AE6" s="318"/>
    </row>
    <row r="7" spans="1:33" ht="20.100000000000001" customHeight="1">
      <c r="A7" s="1"/>
      <c r="B7" s="1"/>
      <c r="C7" s="325" t="str">
        <f>U12組合せ①!A10</f>
        <v>ＴＥＡＭ　リフレＳＣ　チェルビアット</v>
      </c>
      <c r="D7" s="325"/>
      <c r="E7" s="148"/>
      <c r="F7" s="147"/>
      <c r="G7" s="325" t="str">
        <f>U12組合せ①!C10</f>
        <v>高林・青木フットボールクラブ</v>
      </c>
      <c r="H7" s="325"/>
      <c r="I7" s="148"/>
      <c r="J7" s="142"/>
      <c r="K7" s="325" t="str">
        <f>U12組合せ①!E10</f>
        <v>ＮＩＫＫＯ．ＳＰＯＲＴＳ．ＣＬＵＢ</v>
      </c>
      <c r="L7" s="325"/>
      <c r="M7" s="148"/>
      <c r="N7" s="142"/>
      <c r="O7" s="326" t="str">
        <f>U12組合せ①!G10</f>
        <v>栃木ジュニオール</v>
      </c>
      <c r="P7" s="326"/>
      <c r="Q7" s="142"/>
      <c r="R7" s="325" t="str">
        <f>U12組合せ①!J10</f>
        <v>久下田ＦＣ</v>
      </c>
      <c r="S7" s="325"/>
      <c r="T7" s="148"/>
      <c r="U7" s="142"/>
      <c r="V7" s="325" t="str">
        <f>U12組合せ①!L10</f>
        <v>上河内ジュニアサッカークラブ</v>
      </c>
      <c r="W7" s="325"/>
      <c r="X7" s="148"/>
      <c r="Y7" s="142"/>
      <c r="Z7" s="325" t="str">
        <f>U12組合せ①!N10</f>
        <v>黒羽Ｆ・ＦＣ</v>
      </c>
      <c r="AA7" s="325"/>
      <c r="AB7" s="148"/>
      <c r="AC7" s="142"/>
      <c r="AD7" s="326" t="str">
        <f>U12組合せ①!P10</f>
        <v>ＴＥＡＭ　リフレＳＣ</v>
      </c>
      <c r="AE7" s="326"/>
    </row>
    <row r="8" spans="1:33" ht="20.100000000000001" customHeight="1">
      <c r="A8" s="1"/>
      <c r="B8" s="1"/>
      <c r="C8" s="325"/>
      <c r="D8" s="325"/>
      <c r="E8" s="148"/>
      <c r="F8" s="147"/>
      <c r="G8" s="325"/>
      <c r="H8" s="325"/>
      <c r="I8" s="148"/>
      <c r="J8" s="142"/>
      <c r="K8" s="325"/>
      <c r="L8" s="325"/>
      <c r="M8" s="148"/>
      <c r="N8" s="142"/>
      <c r="O8" s="326"/>
      <c r="P8" s="326"/>
      <c r="Q8" s="142"/>
      <c r="R8" s="325"/>
      <c r="S8" s="325"/>
      <c r="T8" s="148"/>
      <c r="U8" s="142"/>
      <c r="V8" s="325"/>
      <c r="W8" s="325"/>
      <c r="X8" s="148"/>
      <c r="Y8" s="142"/>
      <c r="Z8" s="325"/>
      <c r="AA8" s="325"/>
      <c r="AB8" s="148"/>
      <c r="AC8" s="142"/>
      <c r="AD8" s="326"/>
      <c r="AE8" s="326"/>
    </row>
    <row r="9" spans="1:33" ht="20.100000000000001" customHeight="1">
      <c r="A9" s="1"/>
      <c r="B9" s="1"/>
      <c r="C9" s="325"/>
      <c r="D9" s="325"/>
      <c r="E9" s="148"/>
      <c r="F9" s="147"/>
      <c r="G9" s="325"/>
      <c r="H9" s="325"/>
      <c r="I9" s="148"/>
      <c r="J9" s="142"/>
      <c r="K9" s="325"/>
      <c r="L9" s="325"/>
      <c r="M9" s="148"/>
      <c r="N9" s="142"/>
      <c r="O9" s="326"/>
      <c r="P9" s="326"/>
      <c r="Q9" s="142"/>
      <c r="R9" s="325"/>
      <c r="S9" s="325"/>
      <c r="T9" s="148"/>
      <c r="U9" s="142"/>
      <c r="V9" s="325"/>
      <c r="W9" s="325"/>
      <c r="X9" s="148"/>
      <c r="Y9" s="142"/>
      <c r="Z9" s="325"/>
      <c r="AA9" s="325"/>
      <c r="AB9" s="148"/>
      <c r="AC9" s="142"/>
      <c r="AD9" s="326"/>
      <c r="AE9" s="326"/>
    </row>
    <row r="10" spans="1:33" ht="20.100000000000001" customHeight="1">
      <c r="A10" s="1"/>
      <c r="B10" s="1"/>
      <c r="C10" s="325"/>
      <c r="D10" s="325"/>
      <c r="E10" s="148"/>
      <c r="F10" s="147"/>
      <c r="G10" s="325"/>
      <c r="H10" s="325"/>
      <c r="I10" s="148"/>
      <c r="J10" s="142"/>
      <c r="K10" s="325"/>
      <c r="L10" s="325"/>
      <c r="M10" s="148"/>
      <c r="N10" s="142"/>
      <c r="O10" s="326"/>
      <c r="P10" s="326"/>
      <c r="Q10" s="142"/>
      <c r="R10" s="325"/>
      <c r="S10" s="325"/>
      <c r="T10" s="148"/>
      <c r="U10" s="142"/>
      <c r="V10" s="325"/>
      <c r="W10" s="325"/>
      <c r="X10" s="148"/>
      <c r="Y10" s="142"/>
      <c r="Z10" s="325"/>
      <c r="AA10" s="325"/>
      <c r="AB10" s="148"/>
      <c r="AC10" s="142"/>
      <c r="AD10" s="326"/>
      <c r="AE10" s="326"/>
    </row>
    <row r="11" spans="1:33" ht="20.100000000000001" customHeight="1">
      <c r="A11" s="1"/>
      <c r="B11" s="1"/>
      <c r="C11" s="325"/>
      <c r="D11" s="325"/>
      <c r="E11" s="148"/>
      <c r="F11" s="147"/>
      <c r="G11" s="325"/>
      <c r="H11" s="325"/>
      <c r="I11" s="148"/>
      <c r="J11" s="142"/>
      <c r="K11" s="325"/>
      <c r="L11" s="325"/>
      <c r="M11" s="148"/>
      <c r="N11" s="142"/>
      <c r="O11" s="326"/>
      <c r="P11" s="326"/>
      <c r="Q11" s="142"/>
      <c r="R11" s="325"/>
      <c r="S11" s="325"/>
      <c r="T11" s="148"/>
      <c r="U11" s="142"/>
      <c r="V11" s="325"/>
      <c r="W11" s="325"/>
      <c r="X11" s="148"/>
      <c r="Y11" s="142"/>
      <c r="Z11" s="325"/>
      <c r="AA11" s="325"/>
      <c r="AB11" s="148"/>
      <c r="AC11" s="142"/>
      <c r="AD11" s="326"/>
      <c r="AE11" s="326"/>
    </row>
    <row r="12" spans="1:33" ht="20.100000000000001" customHeight="1">
      <c r="A12" s="1"/>
      <c r="B12" s="1"/>
      <c r="C12" s="325"/>
      <c r="D12" s="325"/>
      <c r="E12" s="148"/>
      <c r="F12" s="147"/>
      <c r="G12" s="325"/>
      <c r="H12" s="325"/>
      <c r="I12" s="148"/>
      <c r="J12" s="142"/>
      <c r="K12" s="325"/>
      <c r="L12" s="325"/>
      <c r="M12" s="148"/>
      <c r="N12" s="142"/>
      <c r="O12" s="326"/>
      <c r="P12" s="326"/>
      <c r="Q12" s="142"/>
      <c r="R12" s="325"/>
      <c r="S12" s="325"/>
      <c r="T12" s="148"/>
      <c r="U12" s="142"/>
      <c r="V12" s="325"/>
      <c r="W12" s="325"/>
      <c r="X12" s="148"/>
      <c r="Y12" s="142"/>
      <c r="Z12" s="325"/>
      <c r="AA12" s="325"/>
      <c r="AB12" s="148"/>
      <c r="AC12" s="142"/>
      <c r="AD12" s="326"/>
      <c r="AE12" s="326"/>
    </row>
    <row r="13" spans="1:33" ht="20.100000000000001" customHeight="1">
      <c r="A13" s="1"/>
      <c r="B13" s="1"/>
      <c r="C13" s="325"/>
      <c r="D13" s="325"/>
      <c r="E13" s="148"/>
      <c r="F13" s="147"/>
      <c r="G13" s="325"/>
      <c r="H13" s="325"/>
      <c r="I13" s="148"/>
      <c r="J13" s="142"/>
      <c r="K13" s="325"/>
      <c r="L13" s="325"/>
      <c r="M13" s="148"/>
      <c r="N13" s="142"/>
      <c r="O13" s="326"/>
      <c r="P13" s="326"/>
      <c r="Q13" s="142"/>
      <c r="R13" s="325"/>
      <c r="S13" s="325"/>
      <c r="T13" s="148"/>
      <c r="U13" s="142"/>
      <c r="V13" s="325"/>
      <c r="W13" s="325"/>
      <c r="X13" s="148"/>
      <c r="Y13" s="142"/>
      <c r="Z13" s="325"/>
      <c r="AA13" s="325"/>
      <c r="AB13" s="148"/>
      <c r="AC13" s="142"/>
      <c r="AD13" s="326"/>
      <c r="AE13" s="326"/>
    </row>
    <row r="14" spans="1:33" ht="20.100000000000001" customHeight="1">
      <c r="A14" s="1"/>
      <c r="B14" s="1"/>
      <c r="C14" s="325"/>
      <c r="D14" s="325"/>
      <c r="E14" s="148"/>
      <c r="F14" s="147"/>
      <c r="G14" s="325"/>
      <c r="H14" s="325"/>
      <c r="I14" s="148"/>
      <c r="J14" s="142"/>
      <c r="K14" s="325"/>
      <c r="L14" s="325"/>
      <c r="M14" s="148"/>
      <c r="N14" s="142"/>
      <c r="O14" s="326"/>
      <c r="P14" s="326"/>
      <c r="Q14" s="142"/>
      <c r="R14" s="325"/>
      <c r="S14" s="325"/>
      <c r="T14" s="148"/>
      <c r="U14" s="142"/>
      <c r="V14" s="325"/>
      <c r="W14" s="325"/>
      <c r="X14" s="148"/>
      <c r="Y14" s="142"/>
      <c r="Z14" s="325"/>
      <c r="AA14" s="325"/>
      <c r="AB14" s="148"/>
      <c r="AC14" s="142"/>
      <c r="AD14" s="326"/>
      <c r="AE14" s="326"/>
    </row>
    <row r="15" spans="1:33" ht="20.100000000000001" customHeight="1">
      <c r="B15" s="129" t="s">
        <v>516</v>
      </c>
      <c r="D15" s="12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14.1" customHeight="1">
      <c r="B16" s="318" t="s">
        <v>522</v>
      </c>
      <c r="C16" s="318" t="s">
        <v>523</v>
      </c>
      <c r="D16" s="281">
        <v>0.39583333333333331</v>
      </c>
      <c r="E16" s="281"/>
      <c r="F16" s="281"/>
      <c r="G16" s="287" t="str">
        <f>C7</f>
        <v>ＴＥＡＭ　リフレＳＣ　チェルビアット</v>
      </c>
      <c r="H16" s="287"/>
      <c r="I16" s="287"/>
      <c r="J16" s="287"/>
      <c r="K16" s="287"/>
      <c r="L16" s="287"/>
      <c r="M16" s="287"/>
      <c r="N16" s="319">
        <f>P16+P17</f>
        <v>0</v>
      </c>
      <c r="O16" s="320" t="s">
        <v>524</v>
      </c>
      <c r="P16" s="105">
        <v>0</v>
      </c>
      <c r="Q16" s="44" t="s">
        <v>525</v>
      </c>
      <c r="R16" s="105">
        <v>0</v>
      </c>
      <c r="S16" s="320" t="s">
        <v>526</v>
      </c>
      <c r="T16" s="319">
        <f>R16+R17</f>
        <v>0</v>
      </c>
      <c r="U16" s="286" t="str">
        <f>G7</f>
        <v>高林・青木フットボールクラブ</v>
      </c>
      <c r="V16" s="286"/>
      <c r="W16" s="286"/>
      <c r="X16" s="286"/>
      <c r="Y16" s="286"/>
      <c r="Z16" s="286"/>
      <c r="AA16" s="286"/>
      <c r="AB16" s="279" t="s">
        <v>517</v>
      </c>
      <c r="AC16" s="280" t="s">
        <v>527</v>
      </c>
      <c r="AD16" s="280" t="s">
        <v>528</v>
      </c>
      <c r="AE16" s="280" t="s">
        <v>529</v>
      </c>
      <c r="AF16" s="280">
        <v>8</v>
      </c>
      <c r="AG16" s="343" t="s">
        <v>521</v>
      </c>
    </row>
    <row r="17" spans="2:33" ht="14.1" customHeight="1">
      <c r="B17" s="318"/>
      <c r="C17" s="318"/>
      <c r="D17" s="281"/>
      <c r="E17" s="281"/>
      <c r="F17" s="281"/>
      <c r="G17" s="287"/>
      <c r="H17" s="287"/>
      <c r="I17" s="287"/>
      <c r="J17" s="287"/>
      <c r="K17" s="287"/>
      <c r="L17" s="287"/>
      <c r="M17" s="287"/>
      <c r="N17" s="319"/>
      <c r="O17" s="320"/>
      <c r="P17" s="105">
        <v>0</v>
      </c>
      <c r="Q17" s="44" t="s">
        <v>525</v>
      </c>
      <c r="R17" s="105">
        <v>0</v>
      </c>
      <c r="S17" s="320"/>
      <c r="T17" s="319"/>
      <c r="U17" s="286"/>
      <c r="V17" s="286"/>
      <c r="W17" s="286"/>
      <c r="X17" s="286"/>
      <c r="Y17" s="286"/>
      <c r="Z17" s="286"/>
      <c r="AA17" s="286"/>
      <c r="AB17" s="279"/>
      <c r="AC17" s="280"/>
      <c r="AD17" s="280"/>
      <c r="AE17" s="280"/>
      <c r="AF17" s="280"/>
      <c r="AG17" s="343"/>
    </row>
    <row r="18" spans="2:33" ht="14.1" customHeight="1">
      <c r="B18" s="318" t="s">
        <v>530</v>
      </c>
      <c r="C18" s="318" t="s">
        <v>523</v>
      </c>
      <c r="D18" s="281">
        <v>0.39583333333333331</v>
      </c>
      <c r="E18" s="281"/>
      <c r="F18" s="281"/>
      <c r="G18" s="286" t="str">
        <f>K7</f>
        <v>ＮＩＫＫＯ．ＳＰＯＲＴＳ．ＣＬＵＢ</v>
      </c>
      <c r="H18" s="286"/>
      <c r="I18" s="286"/>
      <c r="J18" s="286"/>
      <c r="K18" s="286"/>
      <c r="L18" s="286"/>
      <c r="M18" s="286"/>
      <c r="N18" s="319">
        <f>P18+P19</f>
        <v>0</v>
      </c>
      <c r="O18" s="320" t="s">
        <v>524</v>
      </c>
      <c r="P18" s="105">
        <v>0</v>
      </c>
      <c r="Q18" s="44" t="s">
        <v>525</v>
      </c>
      <c r="R18" s="105">
        <v>0</v>
      </c>
      <c r="S18" s="320" t="s">
        <v>526</v>
      </c>
      <c r="T18" s="319">
        <f>R18+R19</f>
        <v>0</v>
      </c>
      <c r="U18" s="286" t="str">
        <f>O7</f>
        <v>栃木ジュニオール</v>
      </c>
      <c r="V18" s="286"/>
      <c r="W18" s="286"/>
      <c r="X18" s="286"/>
      <c r="Y18" s="286"/>
      <c r="Z18" s="286"/>
      <c r="AA18" s="286"/>
      <c r="AB18" s="279" t="s">
        <v>517</v>
      </c>
      <c r="AC18" s="280" t="s">
        <v>531</v>
      </c>
      <c r="AD18" s="280" t="s">
        <v>529</v>
      </c>
      <c r="AE18" s="280" t="s">
        <v>528</v>
      </c>
      <c r="AF18" s="280">
        <v>5</v>
      </c>
      <c r="AG18" s="343" t="s">
        <v>521</v>
      </c>
    </row>
    <row r="19" spans="2:33" ht="14.1" customHeight="1">
      <c r="B19" s="318"/>
      <c r="C19" s="318"/>
      <c r="D19" s="281"/>
      <c r="E19" s="281"/>
      <c r="F19" s="281"/>
      <c r="G19" s="286"/>
      <c r="H19" s="286"/>
      <c r="I19" s="286"/>
      <c r="J19" s="286"/>
      <c r="K19" s="286"/>
      <c r="L19" s="286"/>
      <c r="M19" s="286"/>
      <c r="N19" s="319"/>
      <c r="O19" s="320"/>
      <c r="P19" s="105">
        <v>0</v>
      </c>
      <c r="Q19" s="44" t="s">
        <v>525</v>
      </c>
      <c r="R19" s="105">
        <v>0</v>
      </c>
      <c r="S19" s="320"/>
      <c r="T19" s="319"/>
      <c r="U19" s="286"/>
      <c r="V19" s="286"/>
      <c r="W19" s="286"/>
      <c r="X19" s="286"/>
      <c r="Y19" s="286"/>
      <c r="Z19" s="286"/>
      <c r="AA19" s="286"/>
      <c r="AB19" s="279"/>
      <c r="AC19" s="280"/>
      <c r="AD19" s="280"/>
      <c r="AE19" s="280"/>
      <c r="AF19" s="280"/>
      <c r="AG19" s="343"/>
    </row>
    <row r="20" spans="2:33" ht="14.1" customHeight="1">
      <c r="B20" s="318" t="s">
        <v>522</v>
      </c>
      <c r="C20" s="318" t="s">
        <v>532</v>
      </c>
      <c r="D20" s="281">
        <v>0.4236111111111111</v>
      </c>
      <c r="E20" s="281"/>
      <c r="F20" s="281"/>
      <c r="G20" s="286" t="str">
        <f>R7</f>
        <v>久下田ＦＣ</v>
      </c>
      <c r="H20" s="286"/>
      <c r="I20" s="286"/>
      <c r="J20" s="286"/>
      <c r="K20" s="286"/>
      <c r="L20" s="286"/>
      <c r="M20" s="286"/>
      <c r="N20" s="319">
        <f>P20+P21</f>
        <v>0</v>
      </c>
      <c r="O20" s="320" t="s">
        <v>524</v>
      </c>
      <c r="P20" s="105">
        <v>0</v>
      </c>
      <c r="Q20" s="44" t="s">
        <v>525</v>
      </c>
      <c r="R20" s="105">
        <v>0</v>
      </c>
      <c r="S20" s="320" t="s">
        <v>526</v>
      </c>
      <c r="T20" s="319">
        <f>R20+R21</f>
        <v>0</v>
      </c>
      <c r="U20" s="287" t="str">
        <f>V7</f>
        <v>上河内ジュニアサッカークラブ</v>
      </c>
      <c r="V20" s="287"/>
      <c r="W20" s="287"/>
      <c r="X20" s="287"/>
      <c r="Y20" s="287"/>
      <c r="Z20" s="287"/>
      <c r="AA20" s="287"/>
      <c r="AB20" s="279" t="s">
        <v>517</v>
      </c>
      <c r="AC20" s="280" t="s">
        <v>533</v>
      </c>
      <c r="AD20" s="280" t="s">
        <v>534</v>
      </c>
      <c r="AE20" s="280" t="s">
        <v>535</v>
      </c>
      <c r="AF20" s="280">
        <v>4</v>
      </c>
      <c r="AG20" s="343" t="s">
        <v>521</v>
      </c>
    </row>
    <row r="21" spans="2:33" ht="14.1" customHeight="1">
      <c r="B21" s="318"/>
      <c r="C21" s="318"/>
      <c r="D21" s="281"/>
      <c r="E21" s="281"/>
      <c r="F21" s="281"/>
      <c r="G21" s="286"/>
      <c r="H21" s="286"/>
      <c r="I21" s="286"/>
      <c r="J21" s="286"/>
      <c r="K21" s="286"/>
      <c r="L21" s="286"/>
      <c r="M21" s="286"/>
      <c r="N21" s="319"/>
      <c r="O21" s="320"/>
      <c r="P21" s="105">
        <v>0</v>
      </c>
      <c r="Q21" s="44" t="s">
        <v>525</v>
      </c>
      <c r="R21" s="105">
        <v>0</v>
      </c>
      <c r="S21" s="320"/>
      <c r="T21" s="319"/>
      <c r="U21" s="287"/>
      <c r="V21" s="287"/>
      <c r="W21" s="287"/>
      <c r="X21" s="287"/>
      <c r="Y21" s="287"/>
      <c r="Z21" s="287"/>
      <c r="AA21" s="287"/>
      <c r="AB21" s="279"/>
      <c r="AC21" s="280"/>
      <c r="AD21" s="280"/>
      <c r="AE21" s="280"/>
      <c r="AF21" s="280"/>
      <c r="AG21" s="343"/>
    </row>
    <row r="22" spans="2:33" ht="14.1" customHeight="1">
      <c r="B22" s="318" t="s">
        <v>530</v>
      </c>
      <c r="C22" s="318" t="s">
        <v>532</v>
      </c>
      <c r="D22" s="281">
        <v>0.4236111111111111</v>
      </c>
      <c r="E22" s="281"/>
      <c r="F22" s="281"/>
      <c r="G22" s="286" t="str">
        <f>Z7</f>
        <v>黒羽Ｆ・ＦＣ</v>
      </c>
      <c r="H22" s="286"/>
      <c r="I22" s="286"/>
      <c r="J22" s="286"/>
      <c r="K22" s="286"/>
      <c r="L22" s="286"/>
      <c r="M22" s="286"/>
      <c r="N22" s="319">
        <f>P22+P23</f>
        <v>0</v>
      </c>
      <c r="O22" s="320" t="s">
        <v>524</v>
      </c>
      <c r="P22" s="105">
        <v>0</v>
      </c>
      <c r="Q22" s="44" t="s">
        <v>525</v>
      </c>
      <c r="R22" s="105">
        <v>0</v>
      </c>
      <c r="S22" s="320" t="s">
        <v>526</v>
      </c>
      <c r="T22" s="319">
        <f>R22+R23</f>
        <v>0</v>
      </c>
      <c r="U22" s="286" t="str">
        <f>AD7</f>
        <v>ＴＥＡＭ　リフレＳＣ</v>
      </c>
      <c r="V22" s="286"/>
      <c r="W22" s="286"/>
      <c r="X22" s="286"/>
      <c r="Y22" s="286"/>
      <c r="Z22" s="286"/>
      <c r="AA22" s="286"/>
      <c r="AB22" s="279" t="s">
        <v>517</v>
      </c>
      <c r="AC22" s="280" t="s">
        <v>536</v>
      </c>
      <c r="AD22" s="280" t="s">
        <v>535</v>
      </c>
      <c r="AE22" s="280" t="s">
        <v>534</v>
      </c>
      <c r="AF22" s="280">
        <v>1</v>
      </c>
      <c r="AG22" s="343" t="s">
        <v>521</v>
      </c>
    </row>
    <row r="23" spans="2:33" ht="14.1" customHeight="1">
      <c r="B23" s="318"/>
      <c r="C23" s="318"/>
      <c r="D23" s="281"/>
      <c r="E23" s="281"/>
      <c r="F23" s="281"/>
      <c r="G23" s="286"/>
      <c r="H23" s="286"/>
      <c r="I23" s="286"/>
      <c r="J23" s="286"/>
      <c r="K23" s="286"/>
      <c r="L23" s="286"/>
      <c r="M23" s="286"/>
      <c r="N23" s="319"/>
      <c r="O23" s="320"/>
      <c r="P23" s="105">
        <v>0</v>
      </c>
      <c r="Q23" s="44" t="s">
        <v>525</v>
      </c>
      <c r="R23" s="105">
        <v>0</v>
      </c>
      <c r="S23" s="320"/>
      <c r="T23" s="319"/>
      <c r="U23" s="286"/>
      <c r="V23" s="286"/>
      <c r="W23" s="286"/>
      <c r="X23" s="286"/>
      <c r="Y23" s="286"/>
      <c r="Z23" s="286"/>
      <c r="AA23" s="286"/>
      <c r="AB23" s="279"/>
      <c r="AC23" s="280"/>
      <c r="AD23" s="280"/>
      <c r="AE23" s="280"/>
      <c r="AF23" s="280"/>
      <c r="AG23" s="343"/>
    </row>
    <row r="24" spans="2:33" ht="14.1" customHeight="1">
      <c r="B24" s="318" t="s">
        <v>522</v>
      </c>
      <c r="C24" s="318" t="s">
        <v>537</v>
      </c>
      <c r="D24" s="281">
        <v>0.4513888888888889</v>
      </c>
      <c r="E24" s="281"/>
      <c r="F24" s="281"/>
      <c r="G24" s="287" t="str">
        <f>C7</f>
        <v>ＴＥＡＭ　リフレＳＣ　チェルビアット</v>
      </c>
      <c r="H24" s="287"/>
      <c r="I24" s="287"/>
      <c r="J24" s="287"/>
      <c r="K24" s="287"/>
      <c r="L24" s="287"/>
      <c r="M24" s="287"/>
      <c r="N24" s="319">
        <f>P24+P25</f>
        <v>0</v>
      </c>
      <c r="O24" s="320" t="s">
        <v>524</v>
      </c>
      <c r="P24" s="105">
        <v>0</v>
      </c>
      <c r="Q24" s="44" t="s">
        <v>525</v>
      </c>
      <c r="R24" s="105">
        <v>0</v>
      </c>
      <c r="S24" s="320" t="s">
        <v>526</v>
      </c>
      <c r="T24" s="319">
        <f>R24+R25</f>
        <v>0</v>
      </c>
      <c r="U24" s="286" t="str">
        <f>K7</f>
        <v>ＮＩＫＫＯ．ＳＰＯＲＴＳ．ＣＬＵＢ</v>
      </c>
      <c r="V24" s="286"/>
      <c r="W24" s="286"/>
      <c r="X24" s="286"/>
      <c r="Y24" s="286"/>
      <c r="Z24" s="286"/>
      <c r="AA24" s="286"/>
      <c r="AB24" s="279" t="s">
        <v>517</v>
      </c>
      <c r="AC24" s="280" t="s">
        <v>528</v>
      </c>
      <c r="AD24" s="280" t="s">
        <v>527</v>
      </c>
      <c r="AE24" s="280" t="s">
        <v>531</v>
      </c>
      <c r="AF24" s="280">
        <v>7</v>
      </c>
      <c r="AG24" s="343" t="s">
        <v>521</v>
      </c>
    </row>
    <row r="25" spans="2:33" ht="14.1" customHeight="1">
      <c r="B25" s="318"/>
      <c r="C25" s="318"/>
      <c r="D25" s="281"/>
      <c r="E25" s="281"/>
      <c r="F25" s="281"/>
      <c r="G25" s="287"/>
      <c r="H25" s="287"/>
      <c r="I25" s="287"/>
      <c r="J25" s="287"/>
      <c r="K25" s="287"/>
      <c r="L25" s="287"/>
      <c r="M25" s="287"/>
      <c r="N25" s="319"/>
      <c r="O25" s="320"/>
      <c r="P25" s="105">
        <v>0</v>
      </c>
      <c r="Q25" s="44" t="s">
        <v>525</v>
      </c>
      <c r="R25" s="105">
        <v>0</v>
      </c>
      <c r="S25" s="320"/>
      <c r="T25" s="319"/>
      <c r="U25" s="286"/>
      <c r="V25" s="286"/>
      <c r="W25" s="286"/>
      <c r="X25" s="286"/>
      <c r="Y25" s="286"/>
      <c r="Z25" s="286"/>
      <c r="AA25" s="286"/>
      <c r="AB25" s="279"/>
      <c r="AC25" s="280"/>
      <c r="AD25" s="280"/>
      <c r="AE25" s="280"/>
      <c r="AF25" s="280"/>
      <c r="AG25" s="343"/>
    </row>
    <row r="26" spans="2:33" ht="14.1" customHeight="1">
      <c r="B26" s="318" t="s">
        <v>530</v>
      </c>
      <c r="C26" s="318" t="s">
        <v>537</v>
      </c>
      <c r="D26" s="281">
        <v>0.4513888888888889</v>
      </c>
      <c r="E26" s="281"/>
      <c r="F26" s="281"/>
      <c r="G26" s="286" t="str">
        <f>G7</f>
        <v>高林・青木フットボールクラブ</v>
      </c>
      <c r="H26" s="286"/>
      <c r="I26" s="286"/>
      <c r="J26" s="286"/>
      <c r="K26" s="286"/>
      <c r="L26" s="286"/>
      <c r="M26" s="286"/>
      <c r="N26" s="319">
        <f>P26+P27</f>
        <v>0</v>
      </c>
      <c r="O26" s="320" t="s">
        <v>524</v>
      </c>
      <c r="P26" s="105">
        <v>0</v>
      </c>
      <c r="Q26" s="44" t="s">
        <v>525</v>
      </c>
      <c r="R26" s="105">
        <v>0</v>
      </c>
      <c r="S26" s="320" t="s">
        <v>526</v>
      </c>
      <c r="T26" s="319">
        <f>R26+R27</f>
        <v>0</v>
      </c>
      <c r="U26" s="286" t="str">
        <f>O7</f>
        <v>栃木ジュニオール</v>
      </c>
      <c r="V26" s="286"/>
      <c r="W26" s="286"/>
      <c r="X26" s="286"/>
      <c r="Y26" s="286"/>
      <c r="Z26" s="286"/>
      <c r="AA26" s="286"/>
      <c r="AB26" s="279" t="s">
        <v>517</v>
      </c>
      <c r="AC26" s="280" t="s">
        <v>529</v>
      </c>
      <c r="AD26" s="280" t="s">
        <v>531</v>
      </c>
      <c r="AE26" s="280" t="s">
        <v>527</v>
      </c>
      <c r="AF26" s="280">
        <v>6</v>
      </c>
      <c r="AG26" s="343" t="s">
        <v>521</v>
      </c>
    </row>
    <row r="27" spans="2:33" ht="14.1" customHeight="1">
      <c r="B27" s="318"/>
      <c r="C27" s="318"/>
      <c r="D27" s="281"/>
      <c r="E27" s="281"/>
      <c r="F27" s="281"/>
      <c r="G27" s="286"/>
      <c r="H27" s="286"/>
      <c r="I27" s="286"/>
      <c r="J27" s="286"/>
      <c r="K27" s="286"/>
      <c r="L27" s="286"/>
      <c r="M27" s="286"/>
      <c r="N27" s="319"/>
      <c r="O27" s="320"/>
      <c r="P27" s="105">
        <v>0</v>
      </c>
      <c r="Q27" s="44" t="s">
        <v>525</v>
      </c>
      <c r="R27" s="105">
        <v>0</v>
      </c>
      <c r="S27" s="320"/>
      <c r="T27" s="319"/>
      <c r="U27" s="286"/>
      <c r="V27" s="286"/>
      <c r="W27" s="286"/>
      <c r="X27" s="286"/>
      <c r="Y27" s="286"/>
      <c r="Z27" s="286"/>
      <c r="AA27" s="286"/>
      <c r="AB27" s="279"/>
      <c r="AC27" s="280"/>
      <c r="AD27" s="280"/>
      <c r="AE27" s="280"/>
      <c r="AF27" s="280"/>
      <c r="AG27" s="343"/>
    </row>
    <row r="28" spans="2:33" ht="14.1" customHeight="1">
      <c r="B28" s="318" t="s">
        <v>522</v>
      </c>
      <c r="C28" s="318" t="s">
        <v>538</v>
      </c>
      <c r="D28" s="281">
        <v>0.47916666666666669</v>
      </c>
      <c r="E28" s="281"/>
      <c r="F28" s="281"/>
      <c r="G28" s="286" t="str">
        <f>R7</f>
        <v>久下田ＦＣ</v>
      </c>
      <c r="H28" s="286"/>
      <c r="I28" s="286"/>
      <c r="J28" s="286"/>
      <c r="K28" s="286"/>
      <c r="L28" s="286"/>
      <c r="M28" s="286"/>
      <c r="N28" s="319">
        <f>P28+P29</f>
        <v>0</v>
      </c>
      <c r="O28" s="320" t="s">
        <v>524</v>
      </c>
      <c r="P28" s="105">
        <v>0</v>
      </c>
      <c r="Q28" s="44" t="s">
        <v>525</v>
      </c>
      <c r="R28" s="105">
        <v>0</v>
      </c>
      <c r="S28" s="320" t="s">
        <v>526</v>
      </c>
      <c r="T28" s="319">
        <f>R28+R29</f>
        <v>0</v>
      </c>
      <c r="U28" s="286" t="str">
        <f>Z7</f>
        <v>黒羽Ｆ・ＦＣ</v>
      </c>
      <c r="V28" s="286"/>
      <c r="W28" s="286"/>
      <c r="X28" s="286"/>
      <c r="Y28" s="286"/>
      <c r="Z28" s="286"/>
      <c r="AA28" s="286"/>
      <c r="AB28" s="279" t="s">
        <v>517</v>
      </c>
      <c r="AC28" s="280" t="s">
        <v>534</v>
      </c>
      <c r="AD28" s="280" t="s">
        <v>533</v>
      </c>
      <c r="AE28" s="280" t="s">
        <v>536</v>
      </c>
      <c r="AF28" s="280">
        <v>3</v>
      </c>
      <c r="AG28" s="343" t="s">
        <v>521</v>
      </c>
    </row>
    <row r="29" spans="2:33" ht="14.1" customHeight="1">
      <c r="B29" s="318"/>
      <c r="C29" s="318"/>
      <c r="D29" s="281"/>
      <c r="E29" s="281"/>
      <c r="F29" s="281"/>
      <c r="G29" s="286"/>
      <c r="H29" s="286"/>
      <c r="I29" s="286"/>
      <c r="J29" s="286"/>
      <c r="K29" s="286"/>
      <c r="L29" s="286"/>
      <c r="M29" s="286"/>
      <c r="N29" s="319"/>
      <c r="O29" s="320"/>
      <c r="P29" s="105">
        <v>0</v>
      </c>
      <c r="Q29" s="44" t="s">
        <v>525</v>
      </c>
      <c r="R29" s="105">
        <v>0</v>
      </c>
      <c r="S29" s="320"/>
      <c r="T29" s="319"/>
      <c r="U29" s="286"/>
      <c r="V29" s="286"/>
      <c r="W29" s="286"/>
      <c r="X29" s="286"/>
      <c r="Y29" s="286"/>
      <c r="Z29" s="286"/>
      <c r="AA29" s="286"/>
      <c r="AB29" s="279"/>
      <c r="AC29" s="280"/>
      <c r="AD29" s="280"/>
      <c r="AE29" s="280"/>
      <c r="AF29" s="280"/>
      <c r="AG29" s="343"/>
    </row>
    <row r="30" spans="2:33" ht="14.1" customHeight="1">
      <c r="B30" s="318" t="s">
        <v>530</v>
      </c>
      <c r="C30" s="318" t="s">
        <v>538</v>
      </c>
      <c r="D30" s="281">
        <v>0.47916666666666669</v>
      </c>
      <c r="E30" s="281"/>
      <c r="F30" s="281"/>
      <c r="G30" s="287" t="str">
        <f>V7</f>
        <v>上河内ジュニアサッカークラブ</v>
      </c>
      <c r="H30" s="287"/>
      <c r="I30" s="287"/>
      <c r="J30" s="287"/>
      <c r="K30" s="287"/>
      <c r="L30" s="287"/>
      <c r="M30" s="287"/>
      <c r="N30" s="319">
        <f>P30+P31</f>
        <v>0</v>
      </c>
      <c r="O30" s="320" t="s">
        <v>524</v>
      </c>
      <c r="P30" s="105">
        <v>0</v>
      </c>
      <c r="Q30" s="44" t="s">
        <v>525</v>
      </c>
      <c r="R30" s="105">
        <v>0</v>
      </c>
      <c r="S30" s="320" t="s">
        <v>526</v>
      </c>
      <c r="T30" s="319">
        <f>R30+R31</f>
        <v>0</v>
      </c>
      <c r="U30" s="286" t="str">
        <f>AD7</f>
        <v>ＴＥＡＭ　リフレＳＣ</v>
      </c>
      <c r="V30" s="286"/>
      <c r="W30" s="286"/>
      <c r="X30" s="286"/>
      <c r="Y30" s="286"/>
      <c r="Z30" s="286"/>
      <c r="AA30" s="286"/>
      <c r="AB30" s="279" t="s">
        <v>517</v>
      </c>
      <c r="AC30" s="280" t="s">
        <v>535</v>
      </c>
      <c r="AD30" s="280" t="s">
        <v>536</v>
      </c>
      <c r="AE30" s="280" t="s">
        <v>533</v>
      </c>
      <c r="AF30" s="280">
        <v>2</v>
      </c>
      <c r="AG30" s="343" t="s">
        <v>521</v>
      </c>
    </row>
    <row r="31" spans="2:33" ht="14.1" customHeight="1">
      <c r="B31" s="318"/>
      <c r="C31" s="318"/>
      <c r="D31" s="281"/>
      <c r="E31" s="281"/>
      <c r="F31" s="281"/>
      <c r="G31" s="287"/>
      <c r="H31" s="287"/>
      <c r="I31" s="287"/>
      <c r="J31" s="287"/>
      <c r="K31" s="287"/>
      <c r="L31" s="287"/>
      <c r="M31" s="287"/>
      <c r="N31" s="319"/>
      <c r="O31" s="320"/>
      <c r="P31" s="105">
        <v>0</v>
      </c>
      <c r="Q31" s="44" t="s">
        <v>525</v>
      </c>
      <c r="R31" s="105">
        <v>0</v>
      </c>
      <c r="S31" s="320"/>
      <c r="T31" s="319"/>
      <c r="U31" s="286"/>
      <c r="V31" s="286"/>
      <c r="W31" s="286"/>
      <c r="X31" s="286"/>
      <c r="Y31" s="286"/>
      <c r="Z31" s="286"/>
      <c r="AA31" s="286"/>
      <c r="AB31" s="279"/>
      <c r="AC31" s="280"/>
      <c r="AD31" s="280"/>
      <c r="AE31" s="280"/>
      <c r="AF31" s="280"/>
      <c r="AG31" s="343"/>
    </row>
    <row r="32" spans="2:33" ht="14.1" customHeight="1">
      <c r="B32" s="318" t="s">
        <v>522</v>
      </c>
      <c r="C32" s="318" t="s">
        <v>539</v>
      </c>
      <c r="D32" s="281">
        <v>0.50694444444444442</v>
      </c>
      <c r="E32" s="281"/>
      <c r="F32" s="281"/>
      <c r="G32" s="287" t="str">
        <f>C7</f>
        <v>ＴＥＡＭ　リフレＳＣ　チェルビアット</v>
      </c>
      <c r="H32" s="287"/>
      <c r="I32" s="287"/>
      <c r="J32" s="287"/>
      <c r="K32" s="287"/>
      <c r="L32" s="287"/>
      <c r="M32" s="287"/>
      <c r="N32" s="319">
        <f>P32+P33</f>
        <v>0</v>
      </c>
      <c r="O32" s="320" t="s">
        <v>524</v>
      </c>
      <c r="P32" s="105">
        <v>0</v>
      </c>
      <c r="Q32" s="44" t="s">
        <v>525</v>
      </c>
      <c r="R32" s="105">
        <v>0</v>
      </c>
      <c r="S32" s="320" t="s">
        <v>526</v>
      </c>
      <c r="T32" s="319">
        <f>R32+R33</f>
        <v>0</v>
      </c>
      <c r="U32" s="286" t="str">
        <f>O7</f>
        <v>栃木ジュニオール</v>
      </c>
      <c r="V32" s="286"/>
      <c r="W32" s="286"/>
      <c r="X32" s="286"/>
      <c r="Y32" s="286"/>
      <c r="Z32" s="286"/>
      <c r="AA32" s="286"/>
      <c r="AB32" s="279" t="s">
        <v>517</v>
      </c>
      <c r="AC32" s="280" t="s">
        <v>527</v>
      </c>
      <c r="AD32" s="280" t="s">
        <v>528</v>
      </c>
      <c r="AE32" s="280" t="s">
        <v>529</v>
      </c>
      <c r="AF32" s="280">
        <v>8</v>
      </c>
      <c r="AG32" s="343" t="s">
        <v>521</v>
      </c>
    </row>
    <row r="33" spans="2:33" ht="14.1" customHeight="1">
      <c r="B33" s="318"/>
      <c r="C33" s="318"/>
      <c r="D33" s="281"/>
      <c r="E33" s="281"/>
      <c r="F33" s="281"/>
      <c r="G33" s="287"/>
      <c r="H33" s="287"/>
      <c r="I33" s="287"/>
      <c r="J33" s="287"/>
      <c r="K33" s="287"/>
      <c r="L33" s="287"/>
      <c r="M33" s="287"/>
      <c r="N33" s="319"/>
      <c r="O33" s="320"/>
      <c r="P33" s="105">
        <v>0</v>
      </c>
      <c r="Q33" s="44" t="s">
        <v>525</v>
      </c>
      <c r="R33" s="105">
        <v>0</v>
      </c>
      <c r="S33" s="320"/>
      <c r="T33" s="319"/>
      <c r="U33" s="286"/>
      <c r="V33" s="286"/>
      <c r="W33" s="286"/>
      <c r="X33" s="286"/>
      <c r="Y33" s="286"/>
      <c r="Z33" s="286"/>
      <c r="AA33" s="286"/>
      <c r="AB33" s="279"/>
      <c r="AC33" s="280"/>
      <c r="AD33" s="280"/>
      <c r="AE33" s="280"/>
      <c r="AF33" s="280"/>
      <c r="AG33" s="343"/>
    </row>
    <row r="34" spans="2:33" ht="14.1" customHeight="1">
      <c r="B34" s="318" t="s">
        <v>530</v>
      </c>
      <c r="C34" s="318" t="s">
        <v>539</v>
      </c>
      <c r="D34" s="281">
        <v>0.50694444444444442</v>
      </c>
      <c r="E34" s="281"/>
      <c r="F34" s="281"/>
      <c r="G34" s="286" t="str">
        <f>G7</f>
        <v>高林・青木フットボールクラブ</v>
      </c>
      <c r="H34" s="286"/>
      <c r="I34" s="286"/>
      <c r="J34" s="286"/>
      <c r="K34" s="286"/>
      <c r="L34" s="286"/>
      <c r="M34" s="286"/>
      <c r="N34" s="319">
        <f>P34+P35</f>
        <v>0</v>
      </c>
      <c r="O34" s="320" t="s">
        <v>524</v>
      </c>
      <c r="P34" s="105">
        <v>0</v>
      </c>
      <c r="Q34" s="44" t="s">
        <v>525</v>
      </c>
      <c r="R34" s="105">
        <v>0</v>
      </c>
      <c r="S34" s="320" t="s">
        <v>526</v>
      </c>
      <c r="T34" s="319">
        <f>R34+R35</f>
        <v>0</v>
      </c>
      <c r="U34" s="286" t="str">
        <f>K7</f>
        <v>ＮＩＫＫＯ．ＳＰＯＲＴＳ．ＣＬＵＢ</v>
      </c>
      <c r="V34" s="286"/>
      <c r="W34" s="286"/>
      <c r="X34" s="286"/>
      <c r="Y34" s="286"/>
      <c r="Z34" s="286"/>
      <c r="AA34" s="286"/>
      <c r="AB34" s="279" t="s">
        <v>517</v>
      </c>
      <c r="AC34" s="280" t="s">
        <v>531</v>
      </c>
      <c r="AD34" s="280" t="s">
        <v>529</v>
      </c>
      <c r="AE34" s="280" t="s">
        <v>528</v>
      </c>
      <c r="AF34" s="280">
        <v>5</v>
      </c>
      <c r="AG34" s="343" t="s">
        <v>521</v>
      </c>
    </row>
    <row r="35" spans="2:33" ht="14.1" customHeight="1">
      <c r="B35" s="318"/>
      <c r="C35" s="318"/>
      <c r="D35" s="281"/>
      <c r="E35" s="281"/>
      <c r="F35" s="281"/>
      <c r="G35" s="286"/>
      <c r="H35" s="286"/>
      <c r="I35" s="286"/>
      <c r="J35" s="286"/>
      <c r="K35" s="286"/>
      <c r="L35" s="286"/>
      <c r="M35" s="286"/>
      <c r="N35" s="319"/>
      <c r="O35" s="320"/>
      <c r="P35" s="105">
        <v>0</v>
      </c>
      <c r="Q35" s="44" t="s">
        <v>525</v>
      </c>
      <c r="R35" s="105">
        <v>0</v>
      </c>
      <c r="S35" s="320"/>
      <c r="T35" s="319"/>
      <c r="U35" s="286"/>
      <c r="V35" s="286"/>
      <c r="W35" s="286"/>
      <c r="X35" s="286"/>
      <c r="Y35" s="286"/>
      <c r="Z35" s="286"/>
      <c r="AA35" s="286"/>
      <c r="AB35" s="279"/>
      <c r="AC35" s="280"/>
      <c r="AD35" s="280"/>
      <c r="AE35" s="280"/>
      <c r="AF35" s="280"/>
      <c r="AG35" s="343"/>
    </row>
    <row r="36" spans="2:33" ht="14.1" customHeight="1">
      <c r="B36" s="318" t="s">
        <v>522</v>
      </c>
      <c r="C36" s="318" t="s">
        <v>540</v>
      </c>
      <c r="D36" s="281">
        <v>0.53472222222222221</v>
      </c>
      <c r="E36" s="281"/>
      <c r="F36" s="281"/>
      <c r="G36" s="286" t="str">
        <f>R7</f>
        <v>久下田ＦＣ</v>
      </c>
      <c r="H36" s="286"/>
      <c r="I36" s="286"/>
      <c r="J36" s="286"/>
      <c r="K36" s="286"/>
      <c r="L36" s="286"/>
      <c r="M36" s="286"/>
      <c r="N36" s="319">
        <f>P36+P37</f>
        <v>0</v>
      </c>
      <c r="O36" s="320" t="s">
        <v>524</v>
      </c>
      <c r="P36" s="105">
        <v>0</v>
      </c>
      <c r="Q36" s="44" t="s">
        <v>525</v>
      </c>
      <c r="R36" s="105">
        <v>0</v>
      </c>
      <c r="S36" s="320" t="s">
        <v>526</v>
      </c>
      <c r="T36" s="319">
        <f>R36+R37</f>
        <v>0</v>
      </c>
      <c r="U36" s="286" t="str">
        <f>AD7</f>
        <v>ＴＥＡＭ　リフレＳＣ</v>
      </c>
      <c r="V36" s="286"/>
      <c r="W36" s="286"/>
      <c r="X36" s="286"/>
      <c r="Y36" s="286"/>
      <c r="Z36" s="286"/>
      <c r="AA36" s="286"/>
      <c r="AB36" s="279" t="s">
        <v>517</v>
      </c>
      <c r="AC36" s="280" t="s">
        <v>533</v>
      </c>
      <c r="AD36" s="280" t="s">
        <v>534</v>
      </c>
      <c r="AE36" s="280" t="s">
        <v>535</v>
      </c>
      <c r="AF36" s="280">
        <v>4</v>
      </c>
      <c r="AG36" s="343" t="s">
        <v>521</v>
      </c>
    </row>
    <row r="37" spans="2:33" ht="14.1" customHeight="1">
      <c r="B37" s="318"/>
      <c r="C37" s="318"/>
      <c r="D37" s="281"/>
      <c r="E37" s="281"/>
      <c r="F37" s="281"/>
      <c r="G37" s="286"/>
      <c r="H37" s="286"/>
      <c r="I37" s="286"/>
      <c r="J37" s="286"/>
      <c r="K37" s="286"/>
      <c r="L37" s="286"/>
      <c r="M37" s="286"/>
      <c r="N37" s="319"/>
      <c r="O37" s="320"/>
      <c r="P37" s="105">
        <v>0</v>
      </c>
      <c r="Q37" s="44" t="s">
        <v>525</v>
      </c>
      <c r="R37" s="105">
        <v>0</v>
      </c>
      <c r="S37" s="320"/>
      <c r="T37" s="319"/>
      <c r="U37" s="286"/>
      <c r="V37" s="286"/>
      <c r="W37" s="286"/>
      <c r="X37" s="286"/>
      <c r="Y37" s="286"/>
      <c r="Z37" s="286"/>
      <c r="AA37" s="286"/>
      <c r="AB37" s="279"/>
      <c r="AC37" s="280"/>
      <c r="AD37" s="280"/>
      <c r="AE37" s="280"/>
      <c r="AF37" s="280"/>
      <c r="AG37" s="343"/>
    </row>
    <row r="38" spans="2:33" ht="14.1" customHeight="1">
      <c r="B38" s="318" t="s">
        <v>530</v>
      </c>
      <c r="C38" s="318" t="s">
        <v>540</v>
      </c>
      <c r="D38" s="281">
        <v>0.53472222222222221</v>
      </c>
      <c r="E38" s="281"/>
      <c r="F38" s="281"/>
      <c r="G38" s="287" t="str">
        <f>V7</f>
        <v>上河内ジュニアサッカークラブ</v>
      </c>
      <c r="H38" s="287"/>
      <c r="I38" s="287"/>
      <c r="J38" s="287"/>
      <c r="K38" s="287"/>
      <c r="L38" s="287"/>
      <c r="M38" s="287"/>
      <c r="N38" s="319">
        <f>P38+P39</f>
        <v>0</v>
      </c>
      <c r="O38" s="320" t="s">
        <v>524</v>
      </c>
      <c r="P38" s="105">
        <v>0</v>
      </c>
      <c r="Q38" s="44" t="s">
        <v>525</v>
      </c>
      <c r="R38" s="105">
        <v>0</v>
      </c>
      <c r="S38" s="320" t="s">
        <v>526</v>
      </c>
      <c r="T38" s="319">
        <f>R38+R39</f>
        <v>0</v>
      </c>
      <c r="U38" s="286" t="str">
        <f>Z7</f>
        <v>黒羽Ｆ・ＦＣ</v>
      </c>
      <c r="V38" s="286"/>
      <c r="W38" s="286"/>
      <c r="X38" s="286"/>
      <c r="Y38" s="286"/>
      <c r="Z38" s="286"/>
      <c r="AA38" s="286"/>
      <c r="AB38" s="279" t="s">
        <v>517</v>
      </c>
      <c r="AC38" s="280" t="s">
        <v>536</v>
      </c>
      <c r="AD38" s="280" t="s">
        <v>535</v>
      </c>
      <c r="AE38" s="280" t="s">
        <v>534</v>
      </c>
      <c r="AF38" s="280">
        <v>1</v>
      </c>
      <c r="AG38" s="343" t="s">
        <v>521</v>
      </c>
    </row>
    <row r="39" spans="2:33" ht="14.1" customHeight="1">
      <c r="B39" s="318"/>
      <c r="C39" s="318"/>
      <c r="D39" s="281"/>
      <c r="E39" s="281"/>
      <c r="F39" s="281"/>
      <c r="G39" s="287"/>
      <c r="H39" s="287"/>
      <c r="I39" s="287"/>
      <c r="J39" s="287"/>
      <c r="K39" s="287"/>
      <c r="L39" s="287"/>
      <c r="M39" s="287"/>
      <c r="N39" s="319"/>
      <c r="O39" s="320"/>
      <c r="P39" s="105">
        <v>0</v>
      </c>
      <c r="Q39" s="44" t="s">
        <v>525</v>
      </c>
      <c r="R39" s="105">
        <v>0</v>
      </c>
      <c r="S39" s="320"/>
      <c r="T39" s="319"/>
      <c r="U39" s="286"/>
      <c r="V39" s="286"/>
      <c r="W39" s="286"/>
      <c r="X39" s="286"/>
      <c r="Y39" s="286"/>
      <c r="Z39" s="286"/>
      <c r="AA39" s="286"/>
      <c r="AB39" s="279"/>
      <c r="AC39" s="280"/>
      <c r="AD39" s="280"/>
      <c r="AE39" s="280"/>
      <c r="AF39" s="280"/>
      <c r="AG39" s="343"/>
    </row>
    <row r="40" spans="2:33" ht="8.1" customHeight="1"/>
    <row r="41" spans="2:33" ht="20.100000000000001" customHeight="1">
      <c r="B41" s="312" t="str">
        <f>I3</f>
        <v>A</v>
      </c>
      <c r="C41" s="313"/>
      <c r="D41" s="313"/>
      <c r="E41" s="314"/>
      <c r="F41" s="308" t="str">
        <f>B43</f>
        <v>ＴＥＡＭ　リフレＳＣ　チェルビアット</v>
      </c>
      <c r="G41" s="309"/>
      <c r="H41" s="282" t="str">
        <f>B45</f>
        <v>高林・青木フットボールクラブ</v>
      </c>
      <c r="I41" s="283"/>
      <c r="J41" s="308" t="str">
        <f>B47</f>
        <v>ＮＩＫＫＯ．ＳＰＯＲＴＳ．ＣＬＵＢ</v>
      </c>
      <c r="K41" s="309"/>
      <c r="L41" s="302" t="str">
        <f>B49</f>
        <v>栃木ジュニオール</v>
      </c>
      <c r="M41" s="304"/>
      <c r="N41" s="273" t="s">
        <v>541</v>
      </c>
      <c r="O41" s="273" t="s">
        <v>542</v>
      </c>
      <c r="P41" s="273" t="s">
        <v>543</v>
      </c>
      <c r="Q41" s="149"/>
      <c r="R41" s="312" t="str">
        <f>X3</f>
        <v>AA</v>
      </c>
      <c r="S41" s="313"/>
      <c r="T41" s="313"/>
      <c r="U41" s="314"/>
      <c r="V41" s="282" t="str">
        <f>R7</f>
        <v>久下田ＦＣ</v>
      </c>
      <c r="W41" s="283"/>
      <c r="X41" s="275" t="str">
        <f>V7</f>
        <v>上河内ジュニアサッカークラブ</v>
      </c>
      <c r="Y41" s="276"/>
      <c r="Z41" s="282" t="str">
        <f>Z7</f>
        <v>黒羽Ｆ・ＦＣ</v>
      </c>
      <c r="AA41" s="283"/>
      <c r="AB41" s="298" t="str">
        <f>AD7</f>
        <v>ＴＥＡＭ　リフレＳＣ</v>
      </c>
      <c r="AC41" s="299"/>
      <c r="AD41" s="273" t="s">
        <v>541</v>
      </c>
      <c r="AE41" s="273" t="s">
        <v>542</v>
      </c>
      <c r="AF41" s="273" t="s">
        <v>543</v>
      </c>
    </row>
    <row r="42" spans="2:33" ht="20.100000000000001" customHeight="1">
      <c r="B42" s="315"/>
      <c r="C42" s="316"/>
      <c r="D42" s="316"/>
      <c r="E42" s="317"/>
      <c r="F42" s="310"/>
      <c r="G42" s="311"/>
      <c r="H42" s="284"/>
      <c r="I42" s="285"/>
      <c r="J42" s="310"/>
      <c r="K42" s="311"/>
      <c r="L42" s="305"/>
      <c r="M42" s="307"/>
      <c r="N42" s="274"/>
      <c r="O42" s="274"/>
      <c r="P42" s="274"/>
      <c r="Q42" s="149"/>
      <c r="R42" s="315"/>
      <c r="S42" s="316"/>
      <c r="T42" s="316"/>
      <c r="U42" s="317"/>
      <c r="V42" s="284"/>
      <c r="W42" s="285"/>
      <c r="X42" s="277"/>
      <c r="Y42" s="278"/>
      <c r="Z42" s="284"/>
      <c r="AA42" s="285"/>
      <c r="AB42" s="300"/>
      <c r="AC42" s="301"/>
      <c r="AD42" s="274"/>
      <c r="AE42" s="274"/>
      <c r="AF42" s="274"/>
    </row>
    <row r="43" spans="2:33" ht="20.100000000000001" customHeight="1">
      <c r="B43" s="302" t="str">
        <f>C7</f>
        <v>ＴＥＡＭ　リフレＳＣ　チェルビアット</v>
      </c>
      <c r="C43" s="303"/>
      <c r="D43" s="303"/>
      <c r="E43" s="304"/>
      <c r="F43" s="290"/>
      <c r="G43" s="291"/>
      <c r="H43" s="152">
        <f>N16</f>
        <v>0</v>
      </c>
      <c r="I43" s="152">
        <f>T16</f>
        <v>0</v>
      </c>
      <c r="J43" s="152">
        <f>N24</f>
        <v>0</v>
      </c>
      <c r="K43" s="152">
        <f>T24</f>
        <v>0</v>
      </c>
      <c r="L43" s="152">
        <f>N32</f>
        <v>0</v>
      </c>
      <c r="M43" s="152">
        <f>T32</f>
        <v>0</v>
      </c>
      <c r="N43" s="296">
        <f>COUNTIF(F44:M44,"○")*3+COUNTIF(F44:M44,"△")</f>
        <v>3</v>
      </c>
      <c r="O43" s="296">
        <f>H43-I43+J43-K43+L43-M43</f>
        <v>0</v>
      </c>
      <c r="P43" s="288"/>
      <c r="Q43" s="44"/>
      <c r="R43" s="302" t="str">
        <f>R7</f>
        <v>久下田ＦＣ</v>
      </c>
      <c r="S43" s="303"/>
      <c r="T43" s="303"/>
      <c r="U43" s="304"/>
      <c r="V43" s="290"/>
      <c r="W43" s="291"/>
      <c r="X43" s="152">
        <f>N20</f>
        <v>0</v>
      </c>
      <c r="Y43" s="152">
        <f>T20</f>
        <v>0</v>
      </c>
      <c r="Z43" s="152">
        <f>N28</f>
        <v>0</v>
      </c>
      <c r="AA43" s="152">
        <f>T28</f>
        <v>0</v>
      </c>
      <c r="AB43" s="152">
        <f>N36</f>
        <v>0</v>
      </c>
      <c r="AC43" s="152">
        <f>T36</f>
        <v>0</v>
      </c>
      <c r="AD43" s="296">
        <f>COUNTIF(V44:AC44,"○")*3+COUNTIF(V44:AC44,"△")</f>
        <v>3</v>
      </c>
      <c r="AE43" s="296">
        <f>X43-Y43+Z43-AA43+AB43-AC43</f>
        <v>0</v>
      </c>
      <c r="AF43" s="288"/>
    </row>
    <row r="44" spans="2:33" ht="20.100000000000001" customHeight="1">
      <c r="B44" s="305"/>
      <c r="C44" s="306"/>
      <c r="D44" s="306"/>
      <c r="E44" s="307"/>
      <c r="F44" s="292"/>
      <c r="G44" s="293"/>
      <c r="H44" s="294" t="str">
        <f>IF(H43&gt;I43,"○",IF(H43&lt;I43,"×",IF(H43=I43,"△")))</f>
        <v>△</v>
      </c>
      <c r="I44" s="295"/>
      <c r="J44" s="294" t="str">
        <f>IF(J43&gt;K43,"○",IF(J43&lt;K43,"×",IF(J43=K43,"△")))</f>
        <v>△</v>
      </c>
      <c r="K44" s="295"/>
      <c r="L44" s="294" t="str">
        <f>IF(L43&gt;M43,"○",IF(L43&lt;M43,"×",IF(L43=M43,"△")))</f>
        <v>△</v>
      </c>
      <c r="M44" s="295"/>
      <c r="N44" s="297"/>
      <c r="O44" s="297"/>
      <c r="P44" s="289"/>
      <c r="Q44" s="44"/>
      <c r="R44" s="305"/>
      <c r="S44" s="306"/>
      <c r="T44" s="306"/>
      <c r="U44" s="307"/>
      <c r="V44" s="292"/>
      <c r="W44" s="293"/>
      <c r="X44" s="294" t="str">
        <f>IF(X43&gt;Y43,"○",IF(X43&lt;Y43,"×",IF(X43=Y43,"△")))</f>
        <v>△</v>
      </c>
      <c r="Y44" s="295"/>
      <c r="Z44" s="294" t="str">
        <f>IF(Z43&gt;AA43,"○",IF(Z43&lt;AA43,"×",IF(Z43=AA43,"△")))</f>
        <v>△</v>
      </c>
      <c r="AA44" s="295"/>
      <c r="AB44" s="294" t="str">
        <f>IF(AB43&gt;AC43,"○",IF(AB43&lt;AC43,"×",IF(AB43=AC43,"△")))</f>
        <v>△</v>
      </c>
      <c r="AC44" s="295"/>
      <c r="AD44" s="297"/>
      <c r="AE44" s="297"/>
      <c r="AF44" s="289"/>
    </row>
    <row r="45" spans="2:33" ht="20.100000000000001" customHeight="1">
      <c r="B45" s="302" t="str">
        <f>G7</f>
        <v>高林・青木フットボールクラブ</v>
      </c>
      <c r="C45" s="303"/>
      <c r="D45" s="303"/>
      <c r="E45" s="304"/>
      <c r="F45" s="152">
        <f>I43</f>
        <v>0</v>
      </c>
      <c r="G45" s="152">
        <f>H43</f>
        <v>0</v>
      </c>
      <c r="H45" s="290"/>
      <c r="I45" s="291"/>
      <c r="J45" s="152">
        <f>N34</f>
        <v>0</v>
      </c>
      <c r="K45" s="152">
        <f>T34</f>
        <v>0</v>
      </c>
      <c r="L45" s="152">
        <f>N26</f>
        <v>0</v>
      </c>
      <c r="M45" s="152">
        <f>T26</f>
        <v>0</v>
      </c>
      <c r="N45" s="296">
        <f>COUNTIF(F46:M46,"○")*3+COUNTIF(F46:M46,"△")</f>
        <v>3</v>
      </c>
      <c r="O45" s="296">
        <f>F45-G45+J45-K45+L45-M45</f>
        <v>0</v>
      </c>
      <c r="P45" s="288"/>
      <c r="Q45" s="44"/>
      <c r="R45" s="302" t="str">
        <f>V7</f>
        <v>上河内ジュニアサッカークラブ</v>
      </c>
      <c r="S45" s="303"/>
      <c r="T45" s="303"/>
      <c r="U45" s="304"/>
      <c r="V45" s="152">
        <f>Y43</f>
        <v>0</v>
      </c>
      <c r="W45" s="152">
        <f>X43</f>
        <v>0</v>
      </c>
      <c r="X45" s="290"/>
      <c r="Y45" s="291"/>
      <c r="Z45" s="152">
        <f>N38</f>
        <v>0</v>
      </c>
      <c r="AA45" s="152">
        <f>T38</f>
        <v>0</v>
      </c>
      <c r="AB45" s="152">
        <f>N30</f>
        <v>0</v>
      </c>
      <c r="AC45" s="152">
        <f>T30</f>
        <v>0</v>
      </c>
      <c r="AD45" s="296">
        <f>COUNTIF(V46:AC46,"○")*3+COUNTIF(V46:AC46,"△")</f>
        <v>3</v>
      </c>
      <c r="AE45" s="296">
        <f>V45-W45+Z45-AA45+AB45-AC45</f>
        <v>0</v>
      </c>
      <c r="AF45" s="288"/>
    </row>
    <row r="46" spans="2:33" ht="20.100000000000001" customHeight="1">
      <c r="B46" s="305"/>
      <c r="C46" s="306"/>
      <c r="D46" s="306"/>
      <c r="E46" s="307"/>
      <c r="F46" s="294" t="str">
        <f>IF(F45&gt;G45,"○",IF(F45&lt;G45,"×",IF(F45=G45,"△")))</f>
        <v>△</v>
      </c>
      <c r="G46" s="295"/>
      <c r="H46" s="292"/>
      <c r="I46" s="293"/>
      <c r="J46" s="294" t="str">
        <f>IF(J45&gt;K45,"○",IF(J45&lt;K45,"×",IF(J45=K45,"△")))</f>
        <v>△</v>
      </c>
      <c r="K46" s="295"/>
      <c r="L46" s="294" t="str">
        <f>IF(L45&gt;M45,"○",IF(L45&lt;M45,"×",IF(L45=M45,"△")))</f>
        <v>△</v>
      </c>
      <c r="M46" s="295"/>
      <c r="N46" s="297"/>
      <c r="O46" s="297"/>
      <c r="P46" s="289"/>
      <c r="Q46" s="44"/>
      <c r="R46" s="305"/>
      <c r="S46" s="306"/>
      <c r="T46" s="306"/>
      <c r="U46" s="307"/>
      <c r="V46" s="294" t="str">
        <f>IF(V45&gt;W45,"○",IF(V45&lt;W45,"×",IF(V45=W45,"△")))</f>
        <v>△</v>
      </c>
      <c r="W46" s="295"/>
      <c r="X46" s="292"/>
      <c r="Y46" s="293"/>
      <c r="Z46" s="294" t="str">
        <f>IF(Z45&gt;AA45,"○",IF(Z45&lt;AA45,"×",IF(Z45=AA45,"△")))</f>
        <v>△</v>
      </c>
      <c r="AA46" s="295"/>
      <c r="AB46" s="294" t="str">
        <f>IF(AB45&gt;AC45,"○",IF(AB45&lt;AC45,"×",IF(AB45=AC45,"△")))</f>
        <v>△</v>
      </c>
      <c r="AC46" s="295"/>
      <c r="AD46" s="297"/>
      <c r="AE46" s="297"/>
      <c r="AF46" s="289"/>
    </row>
    <row r="47" spans="2:33" ht="20.100000000000001" customHeight="1">
      <c r="B47" s="302" t="str">
        <f>K7</f>
        <v>ＮＩＫＫＯ．ＳＰＯＲＴＳ．ＣＬＵＢ</v>
      </c>
      <c r="C47" s="303"/>
      <c r="D47" s="303"/>
      <c r="E47" s="304"/>
      <c r="F47" s="152">
        <f>K43</f>
        <v>0</v>
      </c>
      <c r="G47" s="152">
        <f>J43</f>
        <v>0</v>
      </c>
      <c r="H47" s="152">
        <f>K45</f>
        <v>0</v>
      </c>
      <c r="I47" s="152">
        <f>J45</f>
        <v>0</v>
      </c>
      <c r="J47" s="290"/>
      <c r="K47" s="291"/>
      <c r="L47" s="152">
        <f>N18</f>
        <v>0</v>
      </c>
      <c r="M47" s="152">
        <f>T18</f>
        <v>0</v>
      </c>
      <c r="N47" s="296">
        <f>COUNTIF(F48:M48,"○")*3+COUNTIF(F48:M48,"△")</f>
        <v>3</v>
      </c>
      <c r="O47" s="296">
        <f>F47-G47+H47-I47+L47-M47</f>
        <v>0</v>
      </c>
      <c r="P47" s="288"/>
      <c r="Q47" s="44"/>
      <c r="R47" s="302" t="str">
        <f>Z7</f>
        <v>黒羽Ｆ・ＦＣ</v>
      </c>
      <c r="S47" s="303"/>
      <c r="T47" s="303"/>
      <c r="U47" s="304"/>
      <c r="V47" s="152">
        <f>AA43</f>
        <v>0</v>
      </c>
      <c r="W47" s="152">
        <f>Z43</f>
        <v>0</v>
      </c>
      <c r="X47" s="152">
        <f>AA45</f>
        <v>0</v>
      </c>
      <c r="Y47" s="152">
        <f>Z45</f>
        <v>0</v>
      </c>
      <c r="Z47" s="290"/>
      <c r="AA47" s="291"/>
      <c r="AB47" s="152">
        <f>N22</f>
        <v>0</v>
      </c>
      <c r="AC47" s="152">
        <f>T22</f>
        <v>0</v>
      </c>
      <c r="AD47" s="296">
        <f>COUNTIF(V48:AC48,"○")*3+COUNTIF(V48:AC48,"△")</f>
        <v>3</v>
      </c>
      <c r="AE47" s="296">
        <f>V47-W47+X47-Y47+AB47-AC47</f>
        <v>0</v>
      </c>
      <c r="AF47" s="288"/>
    </row>
    <row r="48" spans="2:33" ht="20.100000000000001" customHeight="1">
      <c r="B48" s="305"/>
      <c r="C48" s="306"/>
      <c r="D48" s="306"/>
      <c r="E48" s="307"/>
      <c r="F48" s="294" t="str">
        <f>IF(F47&gt;G47,"○",IF(F47&lt;G47,"×",IF(F47=G47,"△")))</f>
        <v>△</v>
      </c>
      <c r="G48" s="295"/>
      <c r="H48" s="294" t="str">
        <f>IF(H47&gt;I47,"○",IF(H47&lt;I47,"×",IF(H47=I47,"△")))</f>
        <v>△</v>
      </c>
      <c r="I48" s="295"/>
      <c r="J48" s="292"/>
      <c r="K48" s="293"/>
      <c r="L48" s="294" t="str">
        <f>IF(L47&gt;M47,"○",IF(L47&lt;M47,"×",IF(L47=M47,"△")))</f>
        <v>△</v>
      </c>
      <c r="M48" s="295"/>
      <c r="N48" s="297"/>
      <c r="O48" s="297"/>
      <c r="P48" s="289"/>
      <c r="Q48" s="44"/>
      <c r="R48" s="305"/>
      <c r="S48" s="306"/>
      <c r="T48" s="306"/>
      <c r="U48" s="307"/>
      <c r="V48" s="294" t="str">
        <f>IF(V47&gt;W47,"○",IF(V47&lt;W47,"×",IF(V47=W47,"△")))</f>
        <v>△</v>
      </c>
      <c r="W48" s="295"/>
      <c r="X48" s="294" t="str">
        <f>IF(X47&gt;Y47,"○",IF(X47&lt;Y47,"×",IF(X47=Y47,"△")))</f>
        <v>△</v>
      </c>
      <c r="Y48" s="295"/>
      <c r="Z48" s="292"/>
      <c r="AA48" s="293"/>
      <c r="AB48" s="294" t="str">
        <f>IF(AB47&gt;AC47,"○",IF(AB47&lt;AC47,"×",IF(AB47=AC47,"△")))</f>
        <v>△</v>
      </c>
      <c r="AC48" s="295"/>
      <c r="AD48" s="297"/>
      <c r="AE48" s="297"/>
      <c r="AF48" s="289"/>
    </row>
    <row r="49" spans="1:33" ht="20.100000000000001" customHeight="1">
      <c r="B49" s="302" t="str">
        <f>O7</f>
        <v>栃木ジュニオール</v>
      </c>
      <c r="C49" s="303"/>
      <c r="D49" s="303"/>
      <c r="E49" s="304"/>
      <c r="F49" s="152">
        <f>M43</f>
        <v>0</v>
      </c>
      <c r="G49" s="152">
        <f>L43</f>
        <v>0</v>
      </c>
      <c r="H49" s="152">
        <f>M45</f>
        <v>0</v>
      </c>
      <c r="I49" s="152">
        <f>L45</f>
        <v>0</v>
      </c>
      <c r="J49" s="152">
        <f>M47</f>
        <v>0</v>
      </c>
      <c r="K49" s="152">
        <f>L47</f>
        <v>0</v>
      </c>
      <c r="L49" s="290"/>
      <c r="M49" s="291"/>
      <c r="N49" s="296">
        <f>COUNTIF(F50:M50,"○")*3+COUNTIF(F50:M50,"△")</f>
        <v>3</v>
      </c>
      <c r="O49" s="296">
        <f>F49-G49+H49-I49+J49-K49</f>
        <v>0</v>
      </c>
      <c r="P49" s="288"/>
      <c r="Q49" s="44"/>
      <c r="R49" s="302" t="str">
        <f>AD7</f>
        <v>ＴＥＡＭ　リフレＳＣ</v>
      </c>
      <c r="S49" s="303"/>
      <c r="T49" s="303"/>
      <c r="U49" s="304"/>
      <c r="V49" s="152">
        <f>AC43</f>
        <v>0</v>
      </c>
      <c r="W49" s="152">
        <f>AB43</f>
        <v>0</v>
      </c>
      <c r="X49" s="152">
        <f>AC45</f>
        <v>0</v>
      </c>
      <c r="Y49" s="152">
        <f>AB45</f>
        <v>0</v>
      </c>
      <c r="Z49" s="152">
        <f>AC47</f>
        <v>0</v>
      </c>
      <c r="AA49" s="152">
        <f>AB47</f>
        <v>0</v>
      </c>
      <c r="AB49" s="290"/>
      <c r="AC49" s="291"/>
      <c r="AD49" s="296">
        <f>COUNTIF(V50:AC50,"○")*3+COUNTIF(V50:AC50,"△")</f>
        <v>3</v>
      </c>
      <c r="AE49" s="296">
        <f>V49-W49+X49-Y49+Z49-AA49</f>
        <v>0</v>
      </c>
      <c r="AF49" s="288"/>
    </row>
    <row r="50" spans="1:33" ht="20.100000000000001" customHeight="1">
      <c r="B50" s="305"/>
      <c r="C50" s="306"/>
      <c r="D50" s="306"/>
      <c r="E50" s="307"/>
      <c r="F50" s="294" t="str">
        <f>IF(F49&gt;G49,"○",IF(F49&lt;G49,"×",IF(F49=G49,"△")))</f>
        <v>△</v>
      </c>
      <c r="G50" s="295"/>
      <c r="H50" s="294" t="str">
        <f>IF(H49&gt;I49,"○",IF(H49&lt;I49,"×",IF(H49=I49,"△")))</f>
        <v>△</v>
      </c>
      <c r="I50" s="295"/>
      <c r="J50" s="294" t="str">
        <f>IF(J49&gt;K49,"○",IF(J49&lt;K49,"×",IF(J49=K49,"△")))</f>
        <v>△</v>
      </c>
      <c r="K50" s="295"/>
      <c r="L50" s="292"/>
      <c r="M50" s="293"/>
      <c r="N50" s="297"/>
      <c r="O50" s="297"/>
      <c r="P50" s="289"/>
      <c r="Q50" s="44"/>
      <c r="R50" s="305"/>
      <c r="S50" s="306"/>
      <c r="T50" s="306"/>
      <c r="U50" s="307"/>
      <c r="V50" s="294" t="str">
        <f>IF(V49&gt;W49,"○",IF(V49&lt;W49,"×",IF(V49=W49,"△")))</f>
        <v>△</v>
      </c>
      <c r="W50" s="295"/>
      <c r="X50" s="294" t="str">
        <f>IF(X49&gt;Y49,"○",IF(X49&lt;Y49,"×",IF(X49=Y49,"△")))</f>
        <v>△</v>
      </c>
      <c r="Y50" s="295"/>
      <c r="Z50" s="294" t="str">
        <f>IF(Z49&gt;AA49,"○",IF(Z49&lt;AA49,"×",IF(Z49=AA49,"△")))</f>
        <v>△</v>
      </c>
      <c r="AA50" s="295"/>
      <c r="AB50" s="292"/>
      <c r="AC50" s="293"/>
      <c r="AD50" s="297"/>
      <c r="AE50" s="297"/>
      <c r="AF50" s="289"/>
    </row>
    <row r="51" spans="1:33" ht="20.100000000000001" customHeight="1"/>
    <row r="52" spans="1:33" ht="21.95" customHeight="1">
      <c r="A52" s="322" t="str">
        <f>A1</f>
        <v>■第1日  ２月６日  一次リーグ</v>
      </c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N52" s="323" t="s">
        <v>544</v>
      </c>
      <c r="O52" s="323"/>
      <c r="P52" s="323"/>
      <c r="Q52" s="323"/>
      <c r="R52" s="323"/>
      <c r="T52" s="321" t="s">
        <v>545</v>
      </c>
      <c r="U52" s="321"/>
      <c r="V52" s="321"/>
      <c r="W52" s="321"/>
      <c r="X52" s="324" t="str">
        <f>U12組合せ①!T6</f>
        <v>足利市西部多目的運動場（あしスタ）B</v>
      </c>
      <c r="Y52" s="324"/>
      <c r="Z52" s="324"/>
      <c r="AA52" s="324"/>
      <c r="AB52" s="324"/>
      <c r="AC52" s="324"/>
      <c r="AD52" s="324"/>
      <c r="AE52" s="324"/>
      <c r="AF52" s="324"/>
      <c r="AG52" s="324"/>
    </row>
    <row r="53" spans="1:33" ht="20.100000000000001" customHeight="1">
      <c r="A53" s="155"/>
      <c r="B53" s="155"/>
      <c r="C53" s="155"/>
      <c r="D53" s="155"/>
      <c r="E53" s="155"/>
      <c r="F53" s="155"/>
      <c r="G53" s="155"/>
      <c r="H53" s="14"/>
      <c r="I53" s="153"/>
      <c r="J53" s="153"/>
      <c r="K53" s="153"/>
      <c r="L53" s="153"/>
      <c r="N53" s="153"/>
      <c r="O53" s="153"/>
      <c r="P53" s="153"/>
      <c r="Q53" s="153"/>
      <c r="R53" s="153"/>
      <c r="T53" s="125"/>
      <c r="U53" s="125"/>
      <c r="V53" s="125"/>
      <c r="W53" s="125"/>
      <c r="X53" s="154"/>
      <c r="Y53" s="154"/>
      <c r="AA53" s="20"/>
      <c r="AB53" s="138"/>
      <c r="AC53" s="138"/>
      <c r="AD53" s="138"/>
      <c r="AE53" s="138"/>
      <c r="AF53" s="138"/>
      <c r="AG53" s="138"/>
    </row>
    <row r="54" spans="1:33" ht="20.100000000000001" customHeight="1">
      <c r="F54" s="29"/>
      <c r="J54" s="327" t="s">
        <v>546</v>
      </c>
      <c r="K54" s="327"/>
      <c r="W54" s="327" t="s">
        <v>547</v>
      </c>
      <c r="X54" s="327"/>
      <c r="Z54" s="20"/>
      <c r="AA54" s="20"/>
      <c r="AB54" s="138"/>
      <c r="AC54" s="138"/>
      <c r="AD54" s="138"/>
      <c r="AE54" s="138"/>
      <c r="AF54" s="138"/>
      <c r="AG54" s="138"/>
    </row>
    <row r="55" spans="1:33" ht="20.100000000000001" customHeight="1">
      <c r="G55" s="2"/>
      <c r="H55" s="2"/>
      <c r="I55" s="2"/>
      <c r="J55" s="3"/>
      <c r="K55" s="2"/>
      <c r="L55" s="2"/>
      <c r="M55" s="2"/>
      <c r="N55" s="2"/>
      <c r="T55" s="2"/>
      <c r="U55" s="2"/>
      <c r="V55" s="2"/>
      <c r="W55" s="2"/>
      <c r="X55" s="19"/>
      <c r="Y55" s="2"/>
      <c r="Z55" s="20"/>
      <c r="AA55" s="20"/>
      <c r="AB55" s="138"/>
      <c r="AC55" s="138"/>
      <c r="AD55" s="138"/>
      <c r="AE55" s="138"/>
      <c r="AF55" s="138"/>
      <c r="AG55" s="138"/>
    </row>
    <row r="56" spans="1:33" ht="20.100000000000001" customHeight="1">
      <c r="F56" s="4"/>
      <c r="H56" s="5"/>
      <c r="J56" s="6"/>
      <c r="K56" s="5"/>
      <c r="N56" s="4"/>
      <c r="S56" s="4"/>
      <c r="V56" s="5"/>
      <c r="W56" s="6"/>
      <c r="Y56" s="5"/>
      <c r="Z56" s="5"/>
      <c r="AA56" s="6"/>
      <c r="AB56" s="17"/>
    </row>
    <row r="57" spans="1:33" ht="20.100000000000001" customHeight="1">
      <c r="B57" s="328"/>
      <c r="C57" s="328"/>
      <c r="D57" s="7"/>
      <c r="E57" s="7"/>
      <c r="F57" s="225">
        <v>1</v>
      </c>
      <c r="G57" s="225"/>
      <c r="H57" s="11"/>
      <c r="I57" s="11"/>
      <c r="J57" s="225">
        <v>2</v>
      </c>
      <c r="K57" s="225"/>
      <c r="L57" s="11"/>
      <c r="M57" s="11"/>
      <c r="N57" s="225">
        <v>3</v>
      </c>
      <c r="O57" s="225"/>
      <c r="P57" s="26"/>
      <c r="Q57" s="11"/>
      <c r="R57" s="11"/>
      <c r="S57" s="225">
        <v>4</v>
      </c>
      <c r="T57" s="225"/>
      <c r="U57" s="11"/>
      <c r="V57" s="11"/>
      <c r="W57" s="225">
        <v>5</v>
      </c>
      <c r="X57" s="225"/>
      <c r="Y57" s="11"/>
      <c r="Z57" s="11"/>
      <c r="AA57" s="225">
        <v>6</v>
      </c>
      <c r="AB57" s="225"/>
      <c r="AC57" s="7"/>
      <c r="AD57" s="7"/>
      <c r="AE57" s="329"/>
      <c r="AF57" s="330"/>
    </row>
    <row r="58" spans="1:33" ht="20.100000000000001" customHeight="1">
      <c r="B58" s="331"/>
      <c r="C58" s="331"/>
      <c r="D58" s="8"/>
      <c r="E58" s="8"/>
      <c r="F58" s="332" t="str">
        <f>U12組合せ①!U10</f>
        <v>ヴェルフェ矢板Ｕ－１２・ｆｌｅｕｒ</v>
      </c>
      <c r="G58" s="332"/>
      <c r="H58" s="8"/>
      <c r="I58" s="8"/>
      <c r="J58" s="333" t="str">
        <f>U12組合せ①!W10</f>
        <v>今市ＦＣプログレス</v>
      </c>
      <c r="K58" s="333"/>
      <c r="L58" s="8"/>
      <c r="M58" s="8"/>
      <c r="N58" s="334" t="str">
        <f>U12組合せ①!Y10</f>
        <v>ＫＳＣ鹿沼</v>
      </c>
      <c r="O58" s="334"/>
      <c r="P58" s="9"/>
      <c r="Q58" s="8"/>
      <c r="R58" s="8"/>
      <c r="S58" s="334" t="str">
        <f>U12組合せ①!AB10</f>
        <v>佐野ＳＳＳ</v>
      </c>
      <c r="T58" s="334"/>
      <c r="U58" s="8"/>
      <c r="V58" s="8"/>
      <c r="W58" s="334" t="str">
        <f>U12組合せ①!AD10</f>
        <v>藤岡ＪＦＣ</v>
      </c>
      <c r="X58" s="334"/>
      <c r="Y58" s="8"/>
      <c r="Z58" s="8"/>
      <c r="AA58" s="335" t="str">
        <f>U12組合せ①!AF10</f>
        <v>足利サッカークラブジュニア</v>
      </c>
      <c r="AB58" s="335"/>
      <c r="AC58" s="8"/>
      <c r="AD58" s="8"/>
      <c r="AE58" s="336"/>
      <c r="AF58" s="337"/>
    </row>
    <row r="59" spans="1:33" ht="20.100000000000001" customHeight="1">
      <c r="B59" s="331"/>
      <c r="C59" s="331"/>
      <c r="D59" s="8"/>
      <c r="E59" s="8"/>
      <c r="F59" s="332"/>
      <c r="G59" s="332"/>
      <c r="H59" s="8"/>
      <c r="I59" s="8"/>
      <c r="J59" s="333"/>
      <c r="K59" s="333"/>
      <c r="L59" s="8"/>
      <c r="M59" s="8"/>
      <c r="N59" s="334"/>
      <c r="O59" s="334"/>
      <c r="P59" s="9"/>
      <c r="Q59" s="8"/>
      <c r="R59" s="8"/>
      <c r="S59" s="334"/>
      <c r="T59" s="334"/>
      <c r="U59" s="8"/>
      <c r="V59" s="8"/>
      <c r="W59" s="334"/>
      <c r="X59" s="334"/>
      <c r="Y59" s="8"/>
      <c r="Z59" s="8"/>
      <c r="AA59" s="335"/>
      <c r="AB59" s="335"/>
      <c r="AC59" s="8"/>
      <c r="AD59" s="8"/>
      <c r="AE59" s="336"/>
      <c r="AF59" s="337"/>
    </row>
    <row r="60" spans="1:33" ht="20.100000000000001" customHeight="1">
      <c r="B60" s="331"/>
      <c r="C60" s="331"/>
      <c r="D60" s="8"/>
      <c r="E60" s="8"/>
      <c r="F60" s="332"/>
      <c r="G60" s="332"/>
      <c r="H60" s="8"/>
      <c r="I60" s="8"/>
      <c r="J60" s="333"/>
      <c r="K60" s="333"/>
      <c r="L60" s="8"/>
      <c r="M60" s="8"/>
      <c r="N60" s="334"/>
      <c r="O60" s="334"/>
      <c r="P60" s="9"/>
      <c r="Q60" s="8"/>
      <c r="R60" s="8"/>
      <c r="S60" s="334"/>
      <c r="T60" s="334"/>
      <c r="U60" s="8"/>
      <c r="V60" s="8"/>
      <c r="W60" s="334"/>
      <c r="X60" s="334"/>
      <c r="Y60" s="8"/>
      <c r="Z60" s="8"/>
      <c r="AA60" s="335"/>
      <c r="AB60" s="335"/>
      <c r="AC60" s="8"/>
      <c r="AD60" s="8"/>
      <c r="AE60" s="336"/>
      <c r="AF60" s="337"/>
    </row>
    <row r="61" spans="1:33" ht="20.100000000000001" customHeight="1">
      <c r="B61" s="331"/>
      <c r="C61" s="331"/>
      <c r="D61" s="8"/>
      <c r="E61" s="8"/>
      <c r="F61" s="332"/>
      <c r="G61" s="332"/>
      <c r="H61" s="8"/>
      <c r="I61" s="8"/>
      <c r="J61" s="333"/>
      <c r="K61" s="333"/>
      <c r="L61" s="8"/>
      <c r="M61" s="8"/>
      <c r="N61" s="334"/>
      <c r="O61" s="334"/>
      <c r="P61" s="9"/>
      <c r="Q61" s="8"/>
      <c r="R61" s="8"/>
      <c r="S61" s="334"/>
      <c r="T61" s="334"/>
      <c r="U61" s="8"/>
      <c r="V61" s="8"/>
      <c r="W61" s="334"/>
      <c r="X61" s="334"/>
      <c r="Y61" s="8"/>
      <c r="Z61" s="8"/>
      <c r="AA61" s="335"/>
      <c r="AB61" s="335"/>
      <c r="AC61" s="8"/>
      <c r="AD61" s="8"/>
      <c r="AE61" s="336"/>
      <c r="AF61" s="337"/>
    </row>
    <row r="62" spans="1:33" ht="20.100000000000001" customHeight="1">
      <c r="B62" s="331"/>
      <c r="C62" s="331"/>
      <c r="D62" s="8"/>
      <c r="E62" s="8"/>
      <c r="F62" s="332"/>
      <c r="G62" s="332"/>
      <c r="H62" s="8"/>
      <c r="I62" s="8"/>
      <c r="J62" s="333"/>
      <c r="K62" s="333"/>
      <c r="L62" s="8"/>
      <c r="M62" s="8"/>
      <c r="N62" s="334"/>
      <c r="O62" s="334"/>
      <c r="P62" s="9"/>
      <c r="Q62" s="8"/>
      <c r="R62" s="8"/>
      <c r="S62" s="334"/>
      <c r="T62" s="334"/>
      <c r="U62" s="8"/>
      <c r="V62" s="8"/>
      <c r="W62" s="334"/>
      <c r="X62" s="334"/>
      <c r="Y62" s="8"/>
      <c r="Z62" s="8"/>
      <c r="AA62" s="335"/>
      <c r="AB62" s="335"/>
      <c r="AC62" s="8"/>
      <c r="AD62" s="8"/>
      <c r="AE62" s="336"/>
      <c r="AF62" s="337"/>
    </row>
    <row r="63" spans="1:33" ht="20.100000000000001" customHeight="1">
      <c r="B63" s="331"/>
      <c r="C63" s="331"/>
      <c r="D63" s="8"/>
      <c r="E63" s="8"/>
      <c r="F63" s="332"/>
      <c r="G63" s="332"/>
      <c r="H63" s="8"/>
      <c r="I63" s="8"/>
      <c r="J63" s="333"/>
      <c r="K63" s="333"/>
      <c r="L63" s="8"/>
      <c r="M63" s="8"/>
      <c r="N63" s="334"/>
      <c r="O63" s="334"/>
      <c r="P63" s="9"/>
      <c r="Q63" s="8"/>
      <c r="R63" s="8"/>
      <c r="S63" s="334"/>
      <c r="T63" s="334"/>
      <c r="U63" s="8"/>
      <c r="V63" s="8"/>
      <c r="W63" s="334"/>
      <c r="X63" s="334"/>
      <c r="Y63" s="8"/>
      <c r="Z63" s="8"/>
      <c r="AA63" s="335"/>
      <c r="AB63" s="335"/>
      <c r="AC63" s="8"/>
      <c r="AD63" s="8"/>
      <c r="AE63" s="336"/>
      <c r="AF63" s="337"/>
    </row>
    <row r="64" spans="1:33" ht="20.100000000000001" customHeight="1">
      <c r="B64" s="331"/>
      <c r="C64" s="331"/>
      <c r="D64" s="9"/>
      <c r="E64" s="9"/>
      <c r="F64" s="332"/>
      <c r="G64" s="332"/>
      <c r="H64" s="9"/>
      <c r="I64" s="9"/>
      <c r="J64" s="333"/>
      <c r="K64" s="333"/>
      <c r="L64" s="9"/>
      <c r="M64" s="9"/>
      <c r="N64" s="334"/>
      <c r="O64" s="334"/>
      <c r="P64" s="9"/>
      <c r="Q64" s="9"/>
      <c r="R64" s="9"/>
      <c r="S64" s="334"/>
      <c r="T64" s="334"/>
      <c r="U64" s="9"/>
      <c r="V64" s="9"/>
      <c r="W64" s="334"/>
      <c r="X64" s="334"/>
      <c r="Y64" s="9"/>
      <c r="Z64" s="9"/>
      <c r="AA64" s="335"/>
      <c r="AB64" s="335"/>
      <c r="AC64" s="9"/>
      <c r="AD64" s="9"/>
      <c r="AE64" s="336"/>
      <c r="AF64" s="337"/>
    </row>
    <row r="65" spans="1:33" ht="20.100000000000001" customHeight="1">
      <c r="B65" s="331"/>
      <c r="C65" s="331"/>
      <c r="D65" s="9"/>
      <c r="E65" s="9"/>
      <c r="F65" s="332"/>
      <c r="G65" s="332"/>
      <c r="H65" s="9"/>
      <c r="I65" s="9"/>
      <c r="J65" s="333"/>
      <c r="K65" s="333"/>
      <c r="L65" s="9"/>
      <c r="M65" s="9"/>
      <c r="N65" s="334"/>
      <c r="O65" s="334"/>
      <c r="P65" s="9"/>
      <c r="Q65" s="9"/>
      <c r="R65" s="9"/>
      <c r="S65" s="334"/>
      <c r="T65" s="334"/>
      <c r="U65" s="9"/>
      <c r="V65" s="9"/>
      <c r="W65" s="334"/>
      <c r="X65" s="334"/>
      <c r="Y65" s="9"/>
      <c r="Z65" s="9"/>
      <c r="AA65" s="335"/>
      <c r="AB65" s="335"/>
      <c r="AC65" s="9"/>
      <c r="AD65" s="9"/>
      <c r="AE65" s="336"/>
      <c r="AF65" s="337"/>
    </row>
    <row r="66" spans="1:33" ht="20.100000000000001" customHeight="1">
      <c r="C66" s="124"/>
      <c r="D66" s="124"/>
      <c r="G66" s="124"/>
      <c r="H66" s="124"/>
      <c r="K66" s="124"/>
      <c r="L66" s="124"/>
      <c r="O66" s="124"/>
      <c r="P66" s="124"/>
      <c r="T66" s="124"/>
      <c r="U66" s="124"/>
      <c r="X66" s="124"/>
      <c r="Y66" s="124"/>
      <c r="AB66" s="158" t="s">
        <v>517</v>
      </c>
      <c r="AC66" s="18" t="s">
        <v>518</v>
      </c>
      <c r="AD66" s="18" t="s">
        <v>519</v>
      </c>
      <c r="AE66" s="18" t="s">
        <v>519</v>
      </c>
      <c r="AF66" s="18" t="s">
        <v>520</v>
      </c>
      <c r="AG66" s="141" t="s">
        <v>521</v>
      </c>
    </row>
    <row r="67" spans="1:33" ht="20.100000000000001" customHeight="1">
      <c r="A67" s="7"/>
      <c r="B67" s="318" t="s">
        <v>523</v>
      </c>
      <c r="C67" s="338">
        <v>0.39583333333333331</v>
      </c>
      <c r="D67" s="338"/>
      <c r="E67" s="338"/>
      <c r="G67" s="339" t="str">
        <f>F58</f>
        <v>ヴェルフェ矢板Ｕ－１２・ｆｌｅｕｒ</v>
      </c>
      <c r="H67" s="339"/>
      <c r="I67" s="339"/>
      <c r="J67" s="339"/>
      <c r="K67" s="339"/>
      <c r="L67" s="339"/>
      <c r="M67" s="339"/>
      <c r="N67" s="340">
        <f>P67+P68</f>
        <v>0</v>
      </c>
      <c r="O67" s="341" t="s">
        <v>524</v>
      </c>
      <c r="P67" s="12">
        <v>0</v>
      </c>
      <c r="Q67" s="22" t="s">
        <v>548</v>
      </c>
      <c r="R67" s="12">
        <v>0</v>
      </c>
      <c r="S67" s="341" t="s">
        <v>526</v>
      </c>
      <c r="T67" s="340">
        <f>R67+R68</f>
        <v>0</v>
      </c>
      <c r="U67" s="339" t="str">
        <f>J58</f>
        <v>今市ＦＣプログレス</v>
      </c>
      <c r="V67" s="339"/>
      <c r="W67" s="339"/>
      <c r="X67" s="339"/>
      <c r="Y67" s="339"/>
      <c r="Z67" s="339"/>
      <c r="AA67" s="339"/>
      <c r="AB67" s="279" t="s">
        <v>517</v>
      </c>
      <c r="AC67" s="342" t="s">
        <v>528</v>
      </c>
      <c r="AD67" s="342" t="s">
        <v>536</v>
      </c>
      <c r="AE67" s="342" t="s">
        <v>527</v>
      </c>
      <c r="AF67" s="342">
        <v>6</v>
      </c>
      <c r="AG67" s="343" t="s">
        <v>521</v>
      </c>
    </row>
    <row r="68" spans="1:33" ht="20.100000000000001" customHeight="1">
      <c r="A68" s="7"/>
      <c r="B68" s="318"/>
      <c r="C68" s="338"/>
      <c r="D68" s="338"/>
      <c r="E68" s="338"/>
      <c r="G68" s="339"/>
      <c r="H68" s="339"/>
      <c r="I68" s="339"/>
      <c r="J68" s="339"/>
      <c r="K68" s="339"/>
      <c r="L68" s="339"/>
      <c r="M68" s="339"/>
      <c r="N68" s="340"/>
      <c r="O68" s="341"/>
      <c r="P68" s="12">
        <v>0</v>
      </c>
      <c r="Q68" s="22" t="s">
        <v>548</v>
      </c>
      <c r="R68" s="12">
        <v>0</v>
      </c>
      <c r="S68" s="341"/>
      <c r="T68" s="340"/>
      <c r="U68" s="339"/>
      <c r="V68" s="339"/>
      <c r="W68" s="339"/>
      <c r="X68" s="339"/>
      <c r="Y68" s="339"/>
      <c r="Z68" s="339"/>
      <c r="AA68" s="339"/>
      <c r="AB68" s="279"/>
      <c r="AC68" s="342"/>
      <c r="AD68" s="342"/>
      <c r="AE68" s="342"/>
      <c r="AF68" s="342"/>
      <c r="AG68" s="343"/>
    </row>
    <row r="69" spans="1:33" ht="20.100000000000001" customHeight="1">
      <c r="C69" s="16"/>
      <c r="D69" s="16"/>
      <c r="E69" s="15"/>
      <c r="G69" s="45"/>
      <c r="H69" s="45"/>
      <c r="I69" s="10"/>
      <c r="J69" s="10"/>
      <c r="K69" s="45"/>
      <c r="L69" s="45"/>
      <c r="M69" s="10"/>
      <c r="N69" s="27"/>
      <c r="O69" s="45"/>
      <c r="P69" s="12"/>
      <c r="Q69" s="10"/>
      <c r="R69" s="27"/>
      <c r="S69" s="10"/>
      <c r="T69" s="12"/>
      <c r="U69" s="45"/>
      <c r="V69" s="10"/>
      <c r="W69" s="10"/>
      <c r="X69" s="45"/>
      <c r="Y69" s="45"/>
      <c r="Z69" s="10"/>
      <c r="AA69" s="10"/>
      <c r="AB69" s="139"/>
      <c r="AC69" s="24"/>
      <c r="AD69" s="24"/>
      <c r="AE69" s="25"/>
      <c r="AF69" s="25"/>
      <c r="AG69" s="131"/>
    </row>
    <row r="70" spans="1:33" ht="20.100000000000001" customHeight="1">
      <c r="A70" s="7"/>
      <c r="B70" s="318" t="s">
        <v>532</v>
      </c>
      <c r="C70" s="338">
        <v>0.4236111111111111</v>
      </c>
      <c r="D70" s="338"/>
      <c r="E70" s="338"/>
      <c r="G70" s="339" t="str">
        <f>S58</f>
        <v>佐野ＳＳＳ</v>
      </c>
      <c r="H70" s="339"/>
      <c r="I70" s="339"/>
      <c r="J70" s="339"/>
      <c r="K70" s="339"/>
      <c r="L70" s="339"/>
      <c r="M70" s="339"/>
      <c r="N70" s="340">
        <f>P70+P71</f>
        <v>0</v>
      </c>
      <c r="O70" s="341" t="s">
        <v>524</v>
      </c>
      <c r="P70" s="12">
        <v>0</v>
      </c>
      <c r="Q70" s="22" t="s">
        <v>548</v>
      </c>
      <c r="R70" s="12">
        <v>0</v>
      </c>
      <c r="S70" s="341" t="s">
        <v>526</v>
      </c>
      <c r="T70" s="340">
        <f>R70+R71</f>
        <v>0</v>
      </c>
      <c r="U70" s="339" t="str">
        <f>W58</f>
        <v>藤岡ＪＦＣ</v>
      </c>
      <c r="V70" s="339"/>
      <c r="W70" s="339"/>
      <c r="X70" s="339"/>
      <c r="Y70" s="339"/>
      <c r="Z70" s="339"/>
      <c r="AA70" s="339"/>
      <c r="AB70" s="279" t="s">
        <v>517</v>
      </c>
      <c r="AC70" s="342" t="s">
        <v>535</v>
      </c>
      <c r="AD70" s="342" t="s">
        <v>533</v>
      </c>
      <c r="AE70" s="342" t="s">
        <v>534</v>
      </c>
      <c r="AF70" s="342">
        <v>3</v>
      </c>
      <c r="AG70" s="343" t="s">
        <v>521</v>
      </c>
    </row>
    <row r="71" spans="1:33" ht="20.100000000000001" customHeight="1">
      <c r="A71" s="7"/>
      <c r="B71" s="318"/>
      <c r="C71" s="338"/>
      <c r="D71" s="338"/>
      <c r="E71" s="338"/>
      <c r="G71" s="339"/>
      <c r="H71" s="339"/>
      <c r="I71" s="339"/>
      <c r="J71" s="339"/>
      <c r="K71" s="339"/>
      <c r="L71" s="339"/>
      <c r="M71" s="339"/>
      <c r="N71" s="340"/>
      <c r="O71" s="341"/>
      <c r="P71" s="12">
        <v>0</v>
      </c>
      <c r="Q71" s="22" t="s">
        <v>548</v>
      </c>
      <c r="R71" s="12">
        <v>0</v>
      </c>
      <c r="S71" s="341"/>
      <c r="T71" s="340"/>
      <c r="U71" s="339"/>
      <c r="V71" s="339"/>
      <c r="W71" s="339"/>
      <c r="X71" s="339"/>
      <c r="Y71" s="339"/>
      <c r="Z71" s="339"/>
      <c r="AA71" s="339"/>
      <c r="AB71" s="279"/>
      <c r="AC71" s="342"/>
      <c r="AD71" s="342"/>
      <c r="AE71" s="342"/>
      <c r="AF71" s="342"/>
      <c r="AG71" s="343"/>
    </row>
    <row r="72" spans="1:33" ht="20.100000000000001" customHeight="1">
      <c r="A72" s="7"/>
      <c r="C72" s="16"/>
      <c r="D72" s="16"/>
      <c r="E72" s="15"/>
      <c r="G72" s="45"/>
      <c r="H72" s="45"/>
      <c r="I72" s="10"/>
      <c r="J72" s="10"/>
      <c r="K72" s="45"/>
      <c r="L72" s="45"/>
      <c r="M72" s="10"/>
      <c r="N72" s="27"/>
      <c r="O72" s="45"/>
      <c r="P72" s="12"/>
      <c r="Q72" s="10"/>
      <c r="R72" s="27"/>
      <c r="S72" s="10"/>
      <c r="T72" s="12"/>
      <c r="U72" s="45"/>
      <c r="V72" s="10"/>
      <c r="W72" s="10"/>
      <c r="X72" s="45"/>
      <c r="Y72" s="45"/>
      <c r="Z72" s="10"/>
      <c r="AA72" s="10"/>
      <c r="AB72" s="139"/>
      <c r="AC72" s="24"/>
      <c r="AD72" s="24"/>
      <c r="AE72" s="25"/>
      <c r="AF72" s="25"/>
      <c r="AG72" s="131"/>
    </row>
    <row r="73" spans="1:33" ht="20.100000000000001" customHeight="1">
      <c r="A73" s="7"/>
      <c r="B73" s="318" t="s">
        <v>537</v>
      </c>
      <c r="C73" s="338">
        <v>0.4513888888888889</v>
      </c>
      <c r="D73" s="338"/>
      <c r="E73" s="338"/>
      <c r="G73" s="339" t="str">
        <f>F58</f>
        <v>ヴェルフェ矢板Ｕ－１２・ｆｌｅｕｒ</v>
      </c>
      <c r="H73" s="339"/>
      <c r="I73" s="339"/>
      <c r="J73" s="339"/>
      <c r="K73" s="339"/>
      <c r="L73" s="339"/>
      <c r="M73" s="339"/>
      <c r="N73" s="340">
        <f>P73+P74</f>
        <v>0</v>
      </c>
      <c r="O73" s="341" t="s">
        <v>524</v>
      </c>
      <c r="P73" s="12">
        <v>0</v>
      </c>
      <c r="Q73" s="22" t="s">
        <v>548</v>
      </c>
      <c r="R73" s="12">
        <v>0</v>
      </c>
      <c r="S73" s="341" t="s">
        <v>526</v>
      </c>
      <c r="T73" s="340">
        <f>R73+R74</f>
        <v>0</v>
      </c>
      <c r="U73" s="339" t="str">
        <f>N58</f>
        <v>ＫＳＣ鹿沼</v>
      </c>
      <c r="V73" s="339"/>
      <c r="W73" s="339"/>
      <c r="X73" s="339"/>
      <c r="Y73" s="339"/>
      <c r="Z73" s="339"/>
      <c r="AA73" s="339"/>
      <c r="AB73" s="279" t="s">
        <v>517</v>
      </c>
      <c r="AC73" s="342" t="s">
        <v>527</v>
      </c>
      <c r="AD73" s="342" t="s">
        <v>528</v>
      </c>
      <c r="AE73" s="342" t="s">
        <v>536</v>
      </c>
      <c r="AF73" s="342">
        <v>5</v>
      </c>
      <c r="AG73" s="343" t="s">
        <v>521</v>
      </c>
    </row>
    <row r="74" spans="1:33" ht="20.100000000000001" customHeight="1">
      <c r="A74" s="7"/>
      <c r="B74" s="318"/>
      <c r="C74" s="338"/>
      <c r="D74" s="338"/>
      <c r="E74" s="338"/>
      <c r="G74" s="339"/>
      <c r="H74" s="339"/>
      <c r="I74" s="339"/>
      <c r="J74" s="339"/>
      <c r="K74" s="339"/>
      <c r="L74" s="339"/>
      <c r="M74" s="339"/>
      <c r="N74" s="340"/>
      <c r="O74" s="341"/>
      <c r="P74" s="12">
        <v>0</v>
      </c>
      <c r="Q74" s="22" t="s">
        <v>548</v>
      </c>
      <c r="R74" s="12">
        <v>0</v>
      </c>
      <c r="S74" s="341"/>
      <c r="T74" s="340"/>
      <c r="U74" s="339"/>
      <c r="V74" s="339"/>
      <c r="W74" s="339"/>
      <c r="X74" s="339"/>
      <c r="Y74" s="339"/>
      <c r="Z74" s="339"/>
      <c r="AA74" s="339"/>
      <c r="AB74" s="279"/>
      <c r="AC74" s="342"/>
      <c r="AD74" s="342"/>
      <c r="AE74" s="342"/>
      <c r="AF74" s="342"/>
      <c r="AG74" s="343"/>
    </row>
    <row r="75" spans="1:33" ht="20.100000000000001" customHeight="1">
      <c r="A75" s="7"/>
      <c r="B75" s="44"/>
      <c r="C75" s="29"/>
      <c r="D75" s="29"/>
      <c r="E75" s="29"/>
      <c r="G75" s="45"/>
      <c r="H75" s="45"/>
      <c r="I75" s="45"/>
      <c r="J75" s="45"/>
      <c r="K75" s="45"/>
      <c r="L75" s="45"/>
      <c r="M75" s="45"/>
      <c r="N75" s="156"/>
      <c r="O75" s="157"/>
      <c r="P75" s="12"/>
      <c r="Q75" s="10"/>
      <c r="R75" s="27"/>
      <c r="S75" s="157"/>
      <c r="T75" s="156"/>
      <c r="U75" s="45"/>
      <c r="V75" s="45"/>
      <c r="W75" s="45"/>
      <c r="X75" s="45"/>
      <c r="Y75" s="45"/>
      <c r="Z75" s="45"/>
      <c r="AA75" s="45"/>
      <c r="AB75" s="139"/>
      <c r="AC75" s="24"/>
      <c r="AD75" s="24"/>
      <c r="AE75" s="25"/>
      <c r="AF75" s="25"/>
      <c r="AG75" s="131"/>
    </row>
    <row r="76" spans="1:33" ht="20.100000000000001" customHeight="1">
      <c r="A76" s="7"/>
      <c r="B76" s="318" t="s">
        <v>538</v>
      </c>
      <c r="C76" s="338">
        <v>0.47916666666666669</v>
      </c>
      <c r="D76" s="338"/>
      <c r="E76" s="338"/>
      <c r="G76" s="339" t="str">
        <f>S58</f>
        <v>佐野ＳＳＳ</v>
      </c>
      <c r="H76" s="339"/>
      <c r="I76" s="339"/>
      <c r="J76" s="339"/>
      <c r="K76" s="339"/>
      <c r="L76" s="339"/>
      <c r="M76" s="339"/>
      <c r="N76" s="340">
        <f>P76+P77</f>
        <v>0</v>
      </c>
      <c r="O76" s="341" t="s">
        <v>524</v>
      </c>
      <c r="P76" s="12">
        <v>0</v>
      </c>
      <c r="Q76" s="22" t="s">
        <v>548</v>
      </c>
      <c r="R76" s="12">
        <v>0</v>
      </c>
      <c r="S76" s="341" t="s">
        <v>526</v>
      </c>
      <c r="T76" s="340">
        <f>R76+R77</f>
        <v>0</v>
      </c>
      <c r="U76" s="339" t="str">
        <f>AA58</f>
        <v>足利サッカークラブジュニア</v>
      </c>
      <c r="V76" s="339"/>
      <c r="W76" s="339"/>
      <c r="X76" s="339"/>
      <c r="Y76" s="339"/>
      <c r="Z76" s="339"/>
      <c r="AA76" s="339"/>
      <c r="AB76" s="279" t="s">
        <v>517</v>
      </c>
      <c r="AC76" s="342" t="s">
        <v>534</v>
      </c>
      <c r="AD76" s="342" t="s">
        <v>535</v>
      </c>
      <c r="AE76" s="342" t="s">
        <v>533</v>
      </c>
      <c r="AF76" s="342">
        <v>2</v>
      </c>
      <c r="AG76" s="343" t="s">
        <v>521</v>
      </c>
    </row>
    <row r="77" spans="1:33" ht="20.100000000000001" customHeight="1">
      <c r="A77" s="7"/>
      <c r="B77" s="318"/>
      <c r="C77" s="338"/>
      <c r="D77" s="338"/>
      <c r="E77" s="338"/>
      <c r="G77" s="339"/>
      <c r="H77" s="339"/>
      <c r="I77" s="339"/>
      <c r="J77" s="339"/>
      <c r="K77" s="339"/>
      <c r="L77" s="339"/>
      <c r="M77" s="339"/>
      <c r="N77" s="340"/>
      <c r="O77" s="341"/>
      <c r="P77" s="12">
        <v>0</v>
      </c>
      <c r="Q77" s="22" t="s">
        <v>548</v>
      </c>
      <c r="R77" s="12">
        <v>0</v>
      </c>
      <c r="S77" s="341"/>
      <c r="T77" s="340"/>
      <c r="U77" s="339"/>
      <c r="V77" s="339"/>
      <c r="W77" s="339"/>
      <c r="X77" s="339"/>
      <c r="Y77" s="339"/>
      <c r="Z77" s="339"/>
      <c r="AA77" s="339"/>
      <c r="AB77" s="279"/>
      <c r="AC77" s="342"/>
      <c r="AD77" s="342"/>
      <c r="AE77" s="342"/>
      <c r="AF77" s="342"/>
      <c r="AG77" s="343"/>
    </row>
    <row r="78" spans="1:33" ht="20.100000000000001" customHeight="1">
      <c r="A78" s="7"/>
      <c r="C78" s="16"/>
      <c r="D78" s="16"/>
      <c r="E78" s="15"/>
      <c r="G78" s="45"/>
      <c r="H78" s="45"/>
      <c r="I78" s="10"/>
      <c r="J78" s="10"/>
      <c r="K78" s="45"/>
      <c r="L78" s="45"/>
      <c r="M78" s="10"/>
      <c r="N78" s="27"/>
      <c r="O78" s="45"/>
      <c r="P78" s="12"/>
      <c r="Q78" s="10"/>
      <c r="R78" s="27"/>
      <c r="S78" s="10"/>
      <c r="T78" s="12"/>
      <c r="U78" s="45"/>
      <c r="V78" s="10"/>
      <c r="W78" s="10"/>
      <c r="X78" s="45"/>
      <c r="Y78" s="45"/>
      <c r="Z78" s="10"/>
      <c r="AA78" s="10"/>
      <c r="AB78" s="139"/>
      <c r="AC78" s="24"/>
      <c r="AD78" s="24"/>
      <c r="AE78" s="25"/>
      <c r="AF78" s="25"/>
      <c r="AG78" s="131"/>
    </row>
    <row r="79" spans="1:33" ht="20.100000000000001" customHeight="1">
      <c r="A79" s="7"/>
      <c r="B79" s="318" t="s">
        <v>539</v>
      </c>
      <c r="C79" s="338">
        <v>0.50694444444444442</v>
      </c>
      <c r="D79" s="338"/>
      <c r="E79" s="338"/>
      <c r="G79" s="339" t="str">
        <f>J58</f>
        <v>今市ＦＣプログレス</v>
      </c>
      <c r="H79" s="339"/>
      <c r="I79" s="339"/>
      <c r="J79" s="339"/>
      <c r="K79" s="339"/>
      <c r="L79" s="339"/>
      <c r="M79" s="339"/>
      <c r="N79" s="340">
        <f>P79+P80</f>
        <v>0</v>
      </c>
      <c r="O79" s="341" t="s">
        <v>524</v>
      </c>
      <c r="P79" s="12">
        <v>0</v>
      </c>
      <c r="Q79" s="22" t="s">
        <v>548</v>
      </c>
      <c r="R79" s="12">
        <v>0</v>
      </c>
      <c r="S79" s="341" t="s">
        <v>526</v>
      </c>
      <c r="T79" s="340">
        <f>R79+R80</f>
        <v>0</v>
      </c>
      <c r="U79" s="339" t="str">
        <f>N58</f>
        <v>ＫＳＣ鹿沼</v>
      </c>
      <c r="V79" s="339"/>
      <c r="W79" s="339"/>
      <c r="X79" s="339"/>
      <c r="Y79" s="339"/>
      <c r="Z79" s="339"/>
      <c r="AA79" s="339"/>
      <c r="AB79" s="279" t="s">
        <v>517</v>
      </c>
      <c r="AC79" s="342" t="s">
        <v>536</v>
      </c>
      <c r="AD79" s="342" t="s">
        <v>527</v>
      </c>
      <c r="AE79" s="342" t="s">
        <v>528</v>
      </c>
      <c r="AF79" s="342">
        <v>4</v>
      </c>
      <c r="AG79" s="343" t="s">
        <v>521</v>
      </c>
    </row>
    <row r="80" spans="1:33" ht="20.100000000000001" customHeight="1">
      <c r="A80" s="7"/>
      <c r="B80" s="318"/>
      <c r="C80" s="338"/>
      <c r="D80" s="338"/>
      <c r="E80" s="338"/>
      <c r="G80" s="339"/>
      <c r="H80" s="339"/>
      <c r="I80" s="339"/>
      <c r="J80" s="339"/>
      <c r="K80" s="339"/>
      <c r="L80" s="339"/>
      <c r="M80" s="339"/>
      <c r="N80" s="340"/>
      <c r="O80" s="341"/>
      <c r="P80" s="12">
        <v>0</v>
      </c>
      <c r="Q80" s="22" t="s">
        <v>548</v>
      </c>
      <c r="R80" s="12">
        <v>0</v>
      </c>
      <c r="S80" s="341"/>
      <c r="T80" s="340"/>
      <c r="U80" s="339"/>
      <c r="V80" s="339"/>
      <c r="W80" s="339"/>
      <c r="X80" s="339"/>
      <c r="Y80" s="339"/>
      <c r="Z80" s="339"/>
      <c r="AA80" s="339"/>
      <c r="AB80" s="279"/>
      <c r="AC80" s="342"/>
      <c r="AD80" s="342"/>
      <c r="AE80" s="342"/>
      <c r="AF80" s="342"/>
      <c r="AG80" s="343"/>
    </row>
    <row r="81" spans="1:33" ht="20.100000000000001" customHeight="1">
      <c r="A81" s="7"/>
      <c r="C81" s="16"/>
      <c r="D81" s="16"/>
      <c r="E81" s="15"/>
      <c r="G81" s="45"/>
      <c r="H81" s="45"/>
      <c r="I81" s="10"/>
      <c r="J81" s="10"/>
      <c r="K81" s="45"/>
      <c r="L81" s="45"/>
      <c r="M81" s="10"/>
      <c r="N81" s="27"/>
      <c r="O81" s="45"/>
      <c r="P81" s="12"/>
      <c r="Q81" s="10"/>
      <c r="R81" s="27"/>
      <c r="S81" s="10"/>
      <c r="T81" s="12"/>
      <c r="U81" s="45"/>
      <c r="V81" s="10"/>
      <c r="W81" s="10"/>
      <c r="X81" s="45"/>
      <c r="Y81" s="45"/>
      <c r="Z81" s="10"/>
      <c r="AA81" s="10"/>
      <c r="AB81" s="139"/>
      <c r="AC81" s="124"/>
      <c r="AD81" s="24"/>
      <c r="AE81" s="24"/>
      <c r="AF81" s="25"/>
      <c r="AG81" s="140"/>
    </row>
    <row r="82" spans="1:33" ht="20.100000000000001" customHeight="1">
      <c r="A82" s="7"/>
      <c r="B82" s="318" t="s">
        <v>540</v>
      </c>
      <c r="C82" s="338">
        <v>0.53472222222222221</v>
      </c>
      <c r="D82" s="338"/>
      <c r="E82" s="338"/>
      <c r="G82" s="339" t="str">
        <f>W58</f>
        <v>藤岡ＪＦＣ</v>
      </c>
      <c r="H82" s="339"/>
      <c r="I82" s="339"/>
      <c r="J82" s="339"/>
      <c r="K82" s="339"/>
      <c r="L82" s="339"/>
      <c r="M82" s="339"/>
      <c r="N82" s="340">
        <f>P82+P83</f>
        <v>0</v>
      </c>
      <c r="O82" s="341" t="s">
        <v>524</v>
      </c>
      <c r="P82" s="12">
        <v>0</v>
      </c>
      <c r="Q82" s="22" t="s">
        <v>548</v>
      </c>
      <c r="R82" s="12">
        <v>0</v>
      </c>
      <c r="S82" s="341" t="s">
        <v>526</v>
      </c>
      <c r="T82" s="340">
        <f>R82+R83</f>
        <v>0</v>
      </c>
      <c r="U82" s="339" t="str">
        <f>AA58</f>
        <v>足利サッカークラブジュニア</v>
      </c>
      <c r="V82" s="339"/>
      <c r="W82" s="339"/>
      <c r="X82" s="339"/>
      <c r="Y82" s="339"/>
      <c r="Z82" s="339"/>
      <c r="AA82" s="339"/>
      <c r="AB82" s="279" t="s">
        <v>517</v>
      </c>
      <c r="AC82" s="342" t="s">
        <v>533</v>
      </c>
      <c r="AD82" s="342" t="s">
        <v>534</v>
      </c>
      <c r="AE82" s="342" t="s">
        <v>535</v>
      </c>
      <c r="AF82" s="342">
        <v>1</v>
      </c>
      <c r="AG82" s="343" t="s">
        <v>521</v>
      </c>
    </row>
    <row r="83" spans="1:33" ht="20.100000000000001" customHeight="1">
      <c r="A83" s="7"/>
      <c r="B83" s="318"/>
      <c r="C83" s="338"/>
      <c r="D83" s="338"/>
      <c r="E83" s="338"/>
      <c r="G83" s="339"/>
      <c r="H83" s="339"/>
      <c r="I83" s="339"/>
      <c r="J83" s="339"/>
      <c r="K83" s="339"/>
      <c r="L83" s="339"/>
      <c r="M83" s="339"/>
      <c r="N83" s="340"/>
      <c r="O83" s="341"/>
      <c r="P83" s="12">
        <v>0</v>
      </c>
      <c r="Q83" s="22" t="s">
        <v>548</v>
      </c>
      <c r="R83" s="12">
        <v>0</v>
      </c>
      <c r="S83" s="341"/>
      <c r="T83" s="340"/>
      <c r="U83" s="339"/>
      <c r="V83" s="339"/>
      <c r="W83" s="339"/>
      <c r="X83" s="339"/>
      <c r="Y83" s="339"/>
      <c r="Z83" s="339"/>
      <c r="AA83" s="339"/>
      <c r="AB83" s="279"/>
      <c r="AC83" s="342"/>
      <c r="AD83" s="342"/>
      <c r="AE83" s="342"/>
      <c r="AF83" s="342"/>
      <c r="AG83" s="343"/>
    </row>
    <row r="84" spans="1:33" ht="20.100000000000001" customHeight="1">
      <c r="B84" s="44"/>
      <c r="C84" s="23"/>
      <c r="D84" s="23"/>
      <c r="E84" s="23"/>
      <c r="G84" s="45"/>
      <c r="H84" s="45"/>
      <c r="I84" s="45"/>
      <c r="J84" s="45"/>
      <c r="K84" s="45"/>
      <c r="L84" s="45"/>
      <c r="M84" s="45"/>
      <c r="N84" s="21"/>
      <c r="O84" s="157"/>
      <c r="P84" s="45"/>
      <c r="Q84" s="22"/>
      <c r="R84" s="10"/>
      <c r="S84" s="157"/>
      <c r="T84" s="21"/>
      <c r="U84" s="45"/>
      <c r="V84" s="45"/>
      <c r="W84" s="45"/>
      <c r="X84" s="45"/>
      <c r="Y84" s="45"/>
      <c r="Z84" s="45"/>
      <c r="AA84" s="45"/>
      <c r="AB84" s="124"/>
      <c r="AC84" s="124"/>
      <c r="AF84" s="124"/>
      <c r="AG84" s="124"/>
    </row>
    <row r="85" spans="1:33" ht="20.100000000000001" customHeight="1">
      <c r="C85" s="346" t="str">
        <f>J54</f>
        <v>B</v>
      </c>
      <c r="D85" s="347"/>
      <c r="E85" s="347"/>
      <c r="F85" s="348"/>
      <c r="G85" s="302" t="str">
        <f>C87</f>
        <v>ヴェルフェ矢板Ｕ－１２・ｆｌｅｕｒ</v>
      </c>
      <c r="H85" s="304"/>
      <c r="I85" s="302" t="str">
        <f>C89</f>
        <v>今市ＦＣプログレス</v>
      </c>
      <c r="J85" s="304"/>
      <c r="K85" s="302" t="str">
        <f>C91</f>
        <v>ＫＳＣ鹿沼</v>
      </c>
      <c r="L85" s="304"/>
      <c r="M85" s="344" t="s">
        <v>541</v>
      </c>
      <c r="N85" s="344" t="s">
        <v>542</v>
      </c>
      <c r="O85" s="344" t="s">
        <v>549</v>
      </c>
      <c r="P85" s="344" t="s">
        <v>543</v>
      </c>
      <c r="R85" s="312" t="str">
        <f>W54</f>
        <v>BB</v>
      </c>
      <c r="S85" s="313"/>
      <c r="T85" s="313"/>
      <c r="U85" s="314"/>
      <c r="V85" s="302" t="str">
        <f>R87</f>
        <v>佐野ＳＳＳ</v>
      </c>
      <c r="W85" s="304"/>
      <c r="X85" s="302" t="str">
        <f>R89</f>
        <v>藤岡ＪＦＣ</v>
      </c>
      <c r="Y85" s="304"/>
      <c r="Z85" s="302" t="str">
        <f>R91</f>
        <v>足利サッカークラブジュニア</v>
      </c>
      <c r="AA85" s="304"/>
      <c r="AB85" s="344" t="s">
        <v>541</v>
      </c>
      <c r="AC85" s="344" t="s">
        <v>542</v>
      </c>
      <c r="AD85" s="344" t="s">
        <v>549</v>
      </c>
      <c r="AE85" s="344" t="s">
        <v>543</v>
      </c>
    </row>
    <row r="86" spans="1:33" ht="20.100000000000001" customHeight="1">
      <c r="C86" s="349"/>
      <c r="D86" s="350"/>
      <c r="E86" s="350"/>
      <c r="F86" s="351"/>
      <c r="G86" s="305"/>
      <c r="H86" s="307"/>
      <c r="I86" s="305"/>
      <c r="J86" s="307"/>
      <c r="K86" s="305"/>
      <c r="L86" s="307"/>
      <c r="M86" s="345"/>
      <c r="N86" s="345"/>
      <c r="O86" s="345"/>
      <c r="P86" s="345"/>
      <c r="R86" s="315"/>
      <c r="S86" s="316"/>
      <c r="T86" s="316"/>
      <c r="U86" s="317"/>
      <c r="V86" s="305"/>
      <c r="W86" s="307"/>
      <c r="X86" s="305"/>
      <c r="Y86" s="307"/>
      <c r="Z86" s="305"/>
      <c r="AA86" s="307"/>
      <c r="AB86" s="345"/>
      <c r="AC86" s="345"/>
      <c r="AD86" s="345"/>
      <c r="AE86" s="345"/>
    </row>
    <row r="87" spans="1:33" ht="20.100000000000001" customHeight="1">
      <c r="C87" s="346" t="str">
        <f>F58</f>
        <v>ヴェルフェ矢板Ｕ－１２・ｆｌｅｕｒ</v>
      </c>
      <c r="D87" s="347"/>
      <c r="E87" s="347"/>
      <c r="F87" s="348"/>
      <c r="G87" s="352"/>
      <c r="H87" s="353"/>
      <c r="I87" s="28">
        <f>N67</f>
        <v>0</v>
      </c>
      <c r="J87" s="28">
        <f>T67</f>
        <v>0</v>
      </c>
      <c r="K87" s="28">
        <f>N73</f>
        <v>0</v>
      </c>
      <c r="L87" s="28">
        <f>T73</f>
        <v>0</v>
      </c>
      <c r="M87" s="356">
        <f>COUNTIF(G88:L88,"○")*3+COUNTIF(G88:L88,"△")</f>
        <v>2</v>
      </c>
      <c r="N87" s="358">
        <f>O87-J87-L87</f>
        <v>0</v>
      </c>
      <c r="O87" s="358">
        <f>I87+K87</f>
        <v>0</v>
      </c>
      <c r="P87" s="360"/>
      <c r="R87" s="346" t="str">
        <f>S58</f>
        <v>佐野ＳＳＳ</v>
      </c>
      <c r="S87" s="347"/>
      <c r="T87" s="347"/>
      <c r="U87" s="348"/>
      <c r="V87" s="352"/>
      <c r="W87" s="353"/>
      <c r="X87" s="28">
        <f>N70</f>
        <v>0</v>
      </c>
      <c r="Y87" s="28">
        <f>T70</f>
        <v>0</v>
      </c>
      <c r="Z87" s="28">
        <f>N76</f>
        <v>0</v>
      </c>
      <c r="AA87" s="28">
        <f>T76</f>
        <v>0</v>
      </c>
      <c r="AB87" s="356">
        <f>COUNTIF(V88:AA88,"○")*3+COUNTIF(V88:AA88,"△")</f>
        <v>2</v>
      </c>
      <c r="AC87" s="358">
        <f>AD87-Y87-AA87</f>
        <v>0</v>
      </c>
      <c r="AD87" s="358">
        <f>X87+Z87</f>
        <v>0</v>
      </c>
      <c r="AE87" s="360"/>
    </row>
    <row r="88" spans="1:33" ht="20.100000000000001" customHeight="1">
      <c r="C88" s="349"/>
      <c r="D88" s="350"/>
      <c r="E88" s="350"/>
      <c r="F88" s="351"/>
      <c r="G88" s="354"/>
      <c r="H88" s="355"/>
      <c r="I88" s="362" t="str">
        <f>IF(I87&gt;J87,"○",IF(I87&lt;J87,"×",IF(I87=J87,"△")))</f>
        <v>△</v>
      </c>
      <c r="J88" s="363"/>
      <c r="K88" s="362" t="str">
        <f>IF(K87&gt;L87,"○",IF(K87&lt;L87,"×",IF(K87=L87,"△")))</f>
        <v>△</v>
      </c>
      <c r="L88" s="363"/>
      <c r="M88" s="357"/>
      <c r="N88" s="359"/>
      <c r="O88" s="359"/>
      <c r="P88" s="361"/>
      <c r="R88" s="349"/>
      <c r="S88" s="350"/>
      <c r="T88" s="350"/>
      <c r="U88" s="351"/>
      <c r="V88" s="354"/>
      <c r="W88" s="355"/>
      <c r="X88" s="362" t="str">
        <f>IF(X87&gt;Y87,"○",IF(X87&lt;Y87,"×",IF(X87=Y87,"△")))</f>
        <v>△</v>
      </c>
      <c r="Y88" s="363"/>
      <c r="Z88" s="362" t="str">
        <f t="shared" ref="Z88" si="0">IF(Z87&gt;AA87,"○",IF(Z87&lt;AA87,"×",IF(Z87=AA87,"△")))</f>
        <v>△</v>
      </c>
      <c r="AA88" s="363"/>
      <c r="AB88" s="357"/>
      <c r="AC88" s="359"/>
      <c r="AD88" s="359"/>
      <c r="AE88" s="361"/>
    </row>
    <row r="89" spans="1:33" ht="20.100000000000001" customHeight="1">
      <c r="C89" s="346" t="str">
        <f>J58</f>
        <v>今市ＦＣプログレス</v>
      </c>
      <c r="D89" s="347"/>
      <c r="E89" s="347"/>
      <c r="F89" s="348"/>
      <c r="G89" s="28">
        <f>J87</f>
        <v>0</v>
      </c>
      <c r="H89" s="28">
        <f>I87</f>
        <v>0</v>
      </c>
      <c r="I89" s="352"/>
      <c r="J89" s="353"/>
      <c r="K89" s="28">
        <f>N79</f>
        <v>0</v>
      </c>
      <c r="L89" s="28">
        <f>T79</f>
        <v>0</v>
      </c>
      <c r="M89" s="356">
        <f>COUNTIF(G90:L90,"○")*3+COUNTIF(G90:L90,"△")</f>
        <v>2</v>
      </c>
      <c r="N89" s="358">
        <f>O89-H89-L89</f>
        <v>0</v>
      </c>
      <c r="O89" s="358">
        <f>G89+K89</f>
        <v>0</v>
      </c>
      <c r="P89" s="360"/>
      <c r="R89" s="346" t="str">
        <f>W58</f>
        <v>藤岡ＪＦＣ</v>
      </c>
      <c r="S89" s="347"/>
      <c r="T89" s="347"/>
      <c r="U89" s="348"/>
      <c r="V89" s="28">
        <f>Y87</f>
        <v>0</v>
      </c>
      <c r="W89" s="28">
        <f>X87</f>
        <v>0</v>
      </c>
      <c r="X89" s="352"/>
      <c r="Y89" s="353"/>
      <c r="Z89" s="28">
        <f>N82</f>
        <v>0</v>
      </c>
      <c r="AA89" s="28">
        <f>T82</f>
        <v>0</v>
      </c>
      <c r="AB89" s="356">
        <f>COUNTIF(V90:AA90,"○")*3+COUNTIF(V90:AA90,"△")</f>
        <v>2</v>
      </c>
      <c r="AC89" s="358">
        <f>AD89-W89-AA89</f>
        <v>0</v>
      </c>
      <c r="AD89" s="358">
        <f>V89+Z89</f>
        <v>0</v>
      </c>
      <c r="AE89" s="360"/>
    </row>
    <row r="90" spans="1:33" ht="20.100000000000001" customHeight="1">
      <c r="C90" s="349"/>
      <c r="D90" s="350"/>
      <c r="E90" s="350"/>
      <c r="F90" s="351"/>
      <c r="G90" s="362" t="str">
        <f>IF(G89&gt;H89,"○",IF(G89&lt;H89,"×",IF(G89=H89,"△")))</f>
        <v>△</v>
      </c>
      <c r="H90" s="363"/>
      <c r="I90" s="354"/>
      <c r="J90" s="355"/>
      <c r="K90" s="362" t="str">
        <f>IF(K89&gt;L89,"○",IF(K89&lt;L89,"×",IF(K89=L89,"△")))</f>
        <v>△</v>
      </c>
      <c r="L90" s="363"/>
      <c r="M90" s="357"/>
      <c r="N90" s="359"/>
      <c r="O90" s="359"/>
      <c r="P90" s="361"/>
      <c r="R90" s="349"/>
      <c r="S90" s="350"/>
      <c r="T90" s="350"/>
      <c r="U90" s="351"/>
      <c r="V90" s="362" t="str">
        <f>IF(V89&gt;W89,"○",IF(V89&lt;W89,"×",IF(V89=W89,"△")))</f>
        <v>△</v>
      </c>
      <c r="W90" s="363"/>
      <c r="X90" s="354"/>
      <c r="Y90" s="355"/>
      <c r="Z90" s="362" t="str">
        <f t="shared" ref="Z90" si="1">IF(Z89&gt;AA89,"○",IF(Z89&lt;AA89,"×",IF(Z89=AA89,"△")))</f>
        <v>△</v>
      </c>
      <c r="AA90" s="363"/>
      <c r="AB90" s="357"/>
      <c r="AC90" s="359"/>
      <c r="AD90" s="359"/>
      <c r="AE90" s="361"/>
    </row>
    <row r="91" spans="1:33" ht="20.100000000000001" customHeight="1">
      <c r="C91" s="346" t="str">
        <f>N58</f>
        <v>ＫＳＣ鹿沼</v>
      </c>
      <c r="D91" s="347"/>
      <c r="E91" s="347"/>
      <c r="F91" s="348"/>
      <c r="G91" s="28">
        <f>L87</f>
        <v>0</v>
      </c>
      <c r="H91" s="28">
        <f>K87</f>
        <v>0</v>
      </c>
      <c r="I91" s="28">
        <f>L89</f>
        <v>0</v>
      </c>
      <c r="J91" s="28">
        <f>K89</f>
        <v>0</v>
      </c>
      <c r="K91" s="352"/>
      <c r="L91" s="353"/>
      <c r="M91" s="356">
        <f>COUNTIF(G92:L92,"○")*3+COUNTIF(G92:L92,"△")</f>
        <v>2</v>
      </c>
      <c r="N91" s="358">
        <f>O91-H91-J91</f>
        <v>0</v>
      </c>
      <c r="O91" s="358">
        <f>G91+I91</f>
        <v>0</v>
      </c>
      <c r="P91" s="360"/>
      <c r="R91" s="346" t="str">
        <f>AA58</f>
        <v>足利サッカークラブジュニア</v>
      </c>
      <c r="S91" s="347"/>
      <c r="T91" s="347"/>
      <c r="U91" s="348"/>
      <c r="V91" s="28">
        <f>AA87</f>
        <v>0</v>
      </c>
      <c r="W91" s="28">
        <f>Z87</f>
        <v>0</v>
      </c>
      <c r="X91" s="28">
        <f>AA89</f>
        <v>0</v>
      </c>
      <c r="Y91" s="28">
        <f>Z89</f>
        <v>0</v>
      </c>
      <c r="Z91" s="352"/>
      <c r="AA91" s="353"/>
      <c r="AB91" s="356">
        <f>COUNTIF(V92:AA92,"○")*3+COUNTIF(V92:AA92,"△")</f>
        <v>2</v>
      </c>
      <c r="AC91" s="358">
        <f>AD91-W91-Y91</f>
        <v>0</v>
      </c>
      <c r="AD91" s="358">
        <f>V91+X91</f>
        <v>0</v>
      </c>
      <c r="AE91" s="360"/>
    </row>
    <row r="92" spans="1:33" ht="20.100000000000001" customHeight="1">
      <c r="C92" s="349"/>
      <c r="D92" s="350"/>
      <c r="E92" s="350"/>
      <c r="F92" s="351"/>
      <c r="G92" s="362" t="str">
        <f>IF(G91&gt;H91,"○",IF(G91&lt;H91,"×",IF(G91=H91,"△")))</f>
        <v>△</v>
      </c>
      <c r="H92" s="363"/>
      <c r="I92" s="362" t="str">
        <f>IF(I91&gt;J91,"○",IF(I91&lt;J91,"×",IF(I91=J91,"△")))</f>
        <v>△</v>
      </c>
      <c r="J92" s="363"/>
      <c r="K92" s="354"/>
      <c r="L92" s="355"/>
      <c r="M92" s="357"/>
      <c r="N92" s="359"/>
      <c r="O92" s="359"/>
      <c r="P92" s="361"/>
      <c r="R92" s="349"/>
      <c r="S92" s="350"/>
      <c r="T92" s="350"/>
      <c r="U92" s="351"/>
      <c r="V92" s="362" t="str">
        <f>IF(V91&gt;W91,"○",IF(V91&lt;W91,"×",IF(V91=W91,"△")))</f>
        <v>△</v>
      </c>
      <c r="W92" s="363"/>
      <c r="X92" s="362" t="str">
        <f>IF(X91&gt;Y91,"○",IF(X91&lt;Y91,"×",IF(X91=Y91,"△")))</f>
        <v>△</v>
      </c>
      <c r="Y92" s="363"/>
      <c r="Z92" s="354"/>
      <c r="AA92" s="355"/>
      <c r="AB92" s="357"/>
      <c r="AC92" s="359"/>
      <c r="AD92" s="359"/>
      <c r="AE92" s="361"/>
    </row>
    <row r="93" spans="1:33" ht="20.100000000000001" customHeight="1"/>
  </sheetData>
  <mergeCells count="452">
    <mergeCell ref="AB36:AB37"/>
    <mergeCell ref="AC36:AC37"/>
    <mergeCell ref="AD36:AD37"/>
    <mergeCell ref="AE36:AE37"/>
    <mergeCell ref="AF36:AF37"/>
    <mergeCell ref="AG36:AG37"/>
    <mergeCell ref="AB38:AB39"/>
    <mergeCell ref="AC38:AC39"/>
    <mergeCell ref="AD38:AD39"/>
    <mergeCell ref="AE38:AE39"/>
    <mergeCell ref="AF38:AF39"/>
    <mergeCell ref="AG38:AG39"/>
    <mergeCell ref="AB32:AB33"/>
    <mergeCell ref="AC32:AC33"/>
    <mergeCell ref="AD32:AD33"/>
    <mergeCell ref="AE32:AE33"/>
    <mergeCell ref="AF32:AF33"/>
    <mergeCell ref="AG32:AG33"/>
    <mergeCell ref="AB34:AB35"/>
    <mergeCell ref="AC34:AC35"/>
    <mergeCell ref="AD34:AD35"/>
    <mergeCell ref="AE34:AE35"/>
    <mergeCell ref="AF34:AF35"/>
    <mergeCell ref="AG34:AG35"/>
    <mergeCell ref="AF26:AF27"/>
    <mergeCell ref="AG26:AG27"/>
    <mergeCell ref="AB28:AB29"/>
    <mergeCell ref="AC28:AC29"/>
    <mergeCell ref="AD28:AD29"/>
    <mergeCell ref="AE28:AE29"/>
    <mergeCell ref="AF28:AF29"/>
    <mergeCell ref="AG28:AG29"/>
    <mergeCell ref="AB30:AB31"/>
    <mergeCell ref="AC30:AC31"/>
    <mergeCell ref="AD30:AD31"/>
    <mergeCell ref="AE30:AE31"/>
    <mergeCell ref="AF30:AF31"/>
    <mergeCell ref="AG30:AG31"/>
    <mergeCell ref="AG20:AG21"/>
    <mergeCell ref="AB22:AB23"/>
    <mergeCell ref="AC22:AC23"/>
    <mergeCell ref="AD22:AD23"/>
    <mergeCell ref="AE22:AE23"/>
    <mergeCell ref="AF22:AF23"/>
    <mergeCell ref="AG22:AG23"/>
    <mergeCell ref="AB24:AB25"/>
    <mergeCell ref="AC24:AC25"/>
    <mergeCell ref="AD24:AD25"/>
    <mergeCell ref="AE24:AE25"/>
    <mergeCell ref="AF24:AF25"/>
    <mergeCell ref="AG24:AG25"/>
    <mergeCell ref="AF20:AF21"/>
    <mergeCell ref="AG18:AG19"/>
    <mergeCell ref="AF18:AF19"/>
    <mergeCell ref="AE18:AE19"/>
    <mergeCell ref="AD18:AD19"/>
    <mergeCell ref="AC18:AC19"/>
    <mergeCell ref="AB18:AB19"/>
    <mergeCell ref="AG16:AG17"/>
    <mergeCell ref="AF16:AF17"/>
    <mergeCell ref="AE16:AE17"/>
    <mergeCell ref="AD16:AD17"/>
    <mergeCell ref="AC16:AC17"/>
    <mergeCell ref="AB16:AB17"/>
    <mergeCell ref="AC89:AC90"/>
    <mergeCell ref="AD89:AD90"/>
    <mergeCell ref="AE89:AE90"/>
    <mergeCell ref="G90:H90"/>
    <mergeCell ref="K90:L90"/>
    <mergeCell ref="V90:W90"/>
    <mergeCell ref="Z90:AA90"/>
    <mergeCell ref="C91:F92"/>
    <mergeCell ref="K91:L92"/>
    <mergeCell ref="M91:M92"/>
    <mergeCell ref="N91:N92"/>
    <mergeCell ref="O91:O92"/>
    <mergeCell ref="P91:P92"/>
    <mergeCell ref="R91:U92"/>
    <mergeCell ref="Z91:AA92"/>
    <mergeCell ref="AB91:AB92"/>
    <mergeCell ref="AC91:AC92"/>
    <mergeCell ref="AD91:AD92"/>
    <mergeCell ref="AE91:AE92"/>
    <mergeCell ref="G92:H92"/>
    <mergeCell ref="I92:J92"/>
    <mergeCell ref="V92:W92"/>
    <mergeCell ref="X92:Y92"/>
    <mergeCell ref="C89:F90"/>
    <mergeCell ref="I89:J90"/>
    <mergeCell ref="M89:M90"/>
    <mergeCell ref="N89:N90"/>
    <mergeCell ref="O89:O90"/>
    <mergeCell ref="P89:P90"/>
    <mergeCell ref="R89:U90"/>
    <mergeCell ref="X89:Y90"/>
    <mergeCell ref="AB89:AB90"/>
    <mergeCell ref="V85:W86"/>
    <mergeCell ref="X85:Y86"/>
    <mergeCell ref="Z85:AA86"/>
    <mergeCell ref="AB85:AB86"/>
    <mergeCell ref="N85:N86"/>
    <mergeCell ref="O85:O86"/>
    <mergeCell ref="P85:P86"/>
    <mergeCell ref="R85:U86"/>
    <mergeCell ref="AC85:AC86"/>
    <mergeCell ref="AD85:AD86"/>
    <mergeCell ref="AE85:AE86"/>
    <mergeCell ref="C87:F88"/>
    <mergeCell ref="G87:H88"/>
    <mergeCell ref="M87:M88"/>
    <mergeCell ref="N87:N88"/>
    <mergeCell ref="O87:O88"/>
    <mergeCell ref="P87:P88"/>
    <mergeCell ref="R87:U88"/>
    <mergeCell ref="V87:W88"/>
    <mergeCell ref="AB87:AB88"/>
    <mergeCell ref="AC87:AC88"/>
    <mergeCell ref="AD87:AD88"/>
    <mergeCell ref="AE87:AE88"/>
    <mergeCell ref="I88:J88"/>
    <mergeCell ref="K88:L88"/>
    <mergeCell ref="X88:Y88"/>
    <mergeCell ref="Z88:AA88"/>
    <mergeCell ref="C85:F86"/>
    <mergeCell ref="G85:H86"/>
    <mergeCell ref="I85:J86"/>
    <mergeCell ref="K85:L86"/>
    <mergeCell ref="M85:M86"/>
    <mergeCell ref="AC82:AC83"/>
    <mergeCell ref="AD82:AD83"/>
    <mergeCell ref="AE82:AE83"/>
    <mergeCell ref="AF82:AF83"/>
    <mergeCell ref="AG82:AG83"/>
    <mergeCell ref="B79:B80"/>
    <mergeCell ref="C79:E80"/>
    <mergeCell ref="G79:M80"/>
    <mergeCell ref="N79:N80"/>
    <mergeCell ref="O79:O80"/>
    <mergeCell ref="B82:B83"/>
    <mergeCell ref="C82:E83"/>
    <mergeCell ref="G82:M83"/>
    <mergeCell ref="N82:N83"/>
    <mergeCell ref="O82:O83"/>
    <mergeCell ref="S82:S83"/>
    <mergeCell ref="T82:T83"/>
    <mergeCell ref="U82:AA83"/>
    <mergeCell ref="AB82:AB83"/>
    <mergeCell ref="S79:S80"/>
    <mergeCell ref="T79:T80"/>
    <mergeCell ref="U79:AA80"/>
    <mergeCell ref="AB79:AB80"/>
    <mergeCell ref="AC79:AC80"/>
    <mergeCell ref="AC73:AC74"/>
    <mergeCell ref="AD73:AD74"/>
    <mergeCell ref="AE73:AE74"/>
    <mergeCell ref="AF73:AF74"/>
    <mergeCell ref="AG73:AG74"/>
    <mergeCell ref="AC76:AC77"/>
    <mergeCell ref="AD76:AD77"/>
    <mergeCell ref="AE76:AE77"/>
    <mergeCell ref="AF76:AF77"/>
    <mergeCell ref="AG76:AG77"/>
    <mergeCell ref="AD79:AD80"/>
    <mergeCell ref="AE79:AE80"/>
    <mergeCell ref="AF79:AF80"/>
    <mergeCell ref="AG79:AG80"/>
    <mergeCell ref="B76:B77"/>
    <mergeCell ref="C76:E77"/>
    <mergeCell ref="G76:M77"/>
    <mergeCell ref="N76:N77"/>
    <mergeCell ref="O76:O77"/>
    <mergeCell ref="S76:S77"/>
    <mergeCell ref="T76:T77"/>
    <mergeCell ref="U76:AA77"/>
    <mergeCell ref="AB76:AB77"/>
    <mergeCell ref="B73:B74"/>
    <mergeCell ref="C73:E74"/>
    <mergeCell ref="G73:M74"/>
    <mergeCell ref="N73:N74"/>
    <mergeCell ref="O73:O74"/>
    <mergeCell ref="S73:S74"/>
    <mergeCell ref="T73:T74"/>
    <mergeCell ref="U73:AA74"/>
    <mergeCell ref="AB73:AB74"/>
    <mergeCell ref="AG67:AG68"/>
    <mergeCell ref="B70:B71"/>
    <mergeCell ref="C70:E71"/>
    <mergeCell ref="G70:M71"/>
    <mergeCell ref="N70:N71"/>
    <mergeCell ref="O70:O71"/>
    <mergeCell ref="S70:S71"/>
    <mergeCell ref="T70:T71"/>
    <mergeCell ref="U70:AA71"/>
    <mergeCell ref="AB70:AB71"/>
    <mergeCell ref="AC70:AC71"/>
    <mergeCell ref="AD70:AD71"/>
    <mergeCell ref="AE70:AE71"/>
    <mergeCell ref="AF70:AF71"/>
    <mergeCell ref="AG70:AG71"/>
    <mergeCell ref="B58:C65"/>
    <mergeCell ref="F58:G65"/>
    <mergeCell ref="J58:K65"/>
    <mergeCell ref="N58:O65"/>
    <mergeCell ref="S58:T65"/>
    <mergeCell ref="W58:X65"/>
    <mergeCell ref="AA58:AB65"/>
    <mergeCell ref="AE58:AF65"/>
    <mergeCell ref="B67:B68"/>
    <mergeCell ref="C67:E68"/>
    <mergeCell ref="G67:M68"/>
    <mergeCell ref="N67:N68"/>
    <mergeCell ref="O67:O68"/>
    <mergeCell ref="S67:S68"/>
    <mergeCell ref="T67:T68"/>
    <mergeCell ref="U67:AA68"/>
    <mergeCell ref="AB67:AB68"/>
    <mergeCell ref="AC67:AC68"/>
    <mergeCell ref="AD67:AD68"/>
    <mergeCell ref="AE67:AE68"/>
    <mergeCell ref="AF67:AF68"/>
    <mergeCell ref="A52:L52"/>
    <mergeCell ref="N52:R52"/>
    <mergeCell ref="T52:W52"/>
    <mergeCell ref="X52:AG52"/>
    <mergeCell ref="J54:K54"/>
    <mergeCell ref="W54:X54"/>
    <mergeCell ref="B57:C57"/>
    <mergeCell ref="F57:G57"/>
    <mergeCell ref="J57:K57"/>
    <mergeCell ref="N57:O57"/>
    <mergeCell ref="S57:T57"/>
    <mergeCell ref="W57:X57"/>
    <mergeCell ref="AA57:AB57"/>
    <mergeCell ref="AE57:AF57"/>
    <mergeCell ref="I3:J3"/>
    <mergeCell ref="A1:L1"/>
    <mergeCell ref="N1:R1"/>
    <mergeCell ref="T1:W1"/>
    <mergeCell ref="X1:AG1"/>
    <mergeCell ref="Z6:AA6"/>
    <mergeCell ref="AD6:AE6"/>
    <mergeCell ref="C7:D14"/>
    <mergeCell ref="G7:H14"/>
    <mergeCell ref="K7:L14"/>
    <mergeCell ref="O7:P14"/>
    <mergeCell ref="R7:S14"/>
    <mergeCell ref="V7:W14"/>
    <mergeCell ref="Z7:AA14"/>
    <mergeCell ref="AD7:AE14"/>
    <mergeCell ref="C6:D6"/>
    <mergeCell ref="G6:H6"/>
    <mergeCell ref="K6:L6"/>
    <mergeCell ref="O6:P6"/>
    <mergeCell ref="R6:S6"/>
    <mergeCell ref="V6:W6"/>
    <mergeCell ref="X3:Y3"/>
    <mergeCell ref="B18:B19"/>
    <mergeCell ref="C18:C19"/>
    <mergeCell ref="N18:N19"/>
    <mergeCell ref="O18:O19"/>
    <mergeCell ref="S18:S19"/>
    <mergeCell ref="T18:T19"/>
    <mergeCell ref="D18:F19"/>
    <mergeCell ref="B16:B17"/>
    <mergeCell ref="C16:C17"/>
    <mergeCell ref="N16:N17"/>
    <mergeCell ref="O16:O17"/>
    <mergeCell ref="S16:S17"/>
    <mergeCell ref="T16:T17"/>
    <mergeCell ref="G18:M19"/>
    <mergeCell ref="G16:M17"/>
    <mergeCell ref="D16:F17"/>
    <mergeCell ref="B22:B23"/>
    <mergeCell ref="C22:C23"/>
    <mergeCell ref="N22:N23"/>
    <mergeCell ref="O22:O23"/>
    <mergeCell ref="S22:S23"/>
    <mergeCell ref="T22:T23"/>
    <mergeCell ref="B20:B21"/>
    <mergeCell ref="C20:C21"/>
    <mergeCell ref="N20:N21"/>
    <mergeCell ref="O20:O21"/>
    <mergeCell ref="S20:S21"/>
    <mergeCell ref="T20:T21"/>
    <mergeCell ref="G20:M21"/>
    <mergeCell ref="G22:M23"/>
    <mergeCell ref="B26:B27"/>
    <mergeCell ref="C26:C27"/>
    <mergeCell ref="N26:N27"/>
    <mergeCell ref="O26:O27"/>
    <mergeCell ref="S26:S27"/>
    <mergeCell ref="T26:T27"/>
    <mergeCell ref="B24:B25"/>
    <mergeCell ref="C24:C25"/>
    <mergeCell ref="N24:N25"/>
    <mergeCell ref="O24:O25"/>
    <mergeCell ref="S24:S25"/>
    <mergeCell ref="T24:T25"/>
    <mergeCell ref="G26:M27"/>
    <mergeCell ref="G24:M25"/>
    <mergeCell ref="B30:B31"/>
    <mergeCell ref="C30:C31"/>
    <mergeCell ref="N30:N31"/>
    <mergeCell ref="O30:O31"/>
    <mergeCell ref="S30:S31"/>
    <mergeCell ref="T30:T31"/>
    <mergeCell ref="B28:B29"/>
    <mergeCell ref="C28:C29"/>
    <mergeCell ref="N28:N29"/>
    <mergeCell ref="O28:O29"/>
    <mergeCell ref="S28:S29"/>
    <mergeCell ref="T28:T29"/>
    <mergeCell ref="G30:M31"/>
    <mergeCell ref="G28:M29"/>
    <mergeCell ref="S36:S37"/>
    <mergeCell ref="T36:T37"/>
    <mergeCell ref="G38:M39"/>
    <mergeCell ref="B32:B33"/>
    <mergeCell ref="C32:C33"/>
    <mergeCell ref="N32:N33"/>
    <mergeCell ref="O32:O33"/>
    <mergeCell ref="S32:S33"/>
    <mergeCell ref="T32:T33"/>
    <mergeCell ref="G34:M35"/>
    <mergeCell ref="G32:M33"/>
    <mergeCell ref="O43:O44"/>
    <mergeCell ref="P43:P44"/>
    <mergeCell ref="AD43:AD44"/>
    <mergeCell ref="N41:N42"/>
    <mergeCell ref="O41:O42"/>
    <mergeCell ref="P41:P42"/>
    <mergeCell ref="R41:U42"/>
    <mergeCell ref="B34:B35"/>
    <mergeCell ref="C34:C35"/>
    <mergeCell ref="N34:N35"/>
    <mergeCell ref="O34:O35"/>
    <mergeCell ref="S34:S35"/>
    <mergeCell ref="T34:T35"/>
    <mergeCell ref="B41:E42"/>
    <mergeCell ref="B38:B39"/>
    <mergeCell ref="C38:C39"/>
    <mergeCell ref="N38:N39"/>
    <mergeCell ref="O38:O39"/>
    <mergeCell ref="S38:S39"/>
    <mergeCell ref="T38:T39"/>
    <mergeCell ref="B36:B37"/>
    <mergeCell ref="C36:C37"/>
    <mergeCell ref="N36:N37"/>
    <mergeCell ref="O36:O37"/>
    <mergeCell ref="H44:I44"/>
    <mergeCell ref="N49:N50"/>
    <mergeCell ref="O49:O50"/>
    <mergeCell ref="P49:P50"/>
    <mergeCell ref="R49:U50"/>
    <mergeCell ref="AD47:AD48"/>
    <mergeCell ref="AE47:AE48"/>
    <mergeCell ref="N47:N48"/>
    <mergeCell ref="O47:O48"/>
    <mergeCell ref="P47:P48"/>
    <mergeCell ref="R47:U48"/>
    <mergeCell ref="N45:N46"/>
    <mergeCell ref="O45:O46"/>
    <mergeCell ref="P45:P46"/>
    <mergeCell ref="L46:M46"/>
    <mergeCell ref="R45:U46"/>
    <mergeCell ref="AE43:AE44"/>
    <mergeCell ref="X44:Y44"/>
    <mergeCell ref="Z44:AA44"/>
    <mergeCell ref="R43:U44"/>
    <mergeCell ref="AB44:AC44"/>
    <mergeCell ref="Z46:AA46"/>
    <mergeCell ref="V46:W46"/>
    <mergeCell ref="N43:N44"/>
    <mergeCell ref="AF41:AF42"/>
    <mergeCell ref="AB41:AC42"/>
    <mergeCell ref="B43:E44"/>
    <mergeCell ref="B45:E46"/>
    <mergeCell ref="B47:E48"/>
    <mergeCell ref="B49:E50"/>
    <mergeCell ref="L49:M50"/>
    <mergeCell ref="H45:I46"/>
    <mergeCell ref="F43:G44"/>
    <mergeCell ref="L41:M42"/>
    <mergeCell ref="J47:K48"/>
    <mergeCell ref="L48:M48"/>
    <mergeCell ref="J41:K42"/>
    <mergeCell ref="H41:I42"/>
    <mergeCell ref="F41:G42"/>
    <mergeCell ref="J50:K50"/>
    <mergeCell ref="H50:I50"/>
    <mergeCell ref="F50:G50"/>
    <mergeCell ref="H48:I48"/>
    <mergeCell ref="F48:G48"/>
    <mergeCell ref="J46:K46"/>
    <mergeCell ref="F46:G46"/>
    <mergeCell ref="L44:M44"/>
    <mergeCell ref="J44:K44"/>
    <mergeCell ref="AF49:AF50"/>
    <mergeCell ref="AF47:AF48"/>
    <mergeCell ref="AF45:AF46"/>
    <mergeCell ref="AF43:AF44"/>
    <mergeCell ref="AB49:AC50"/>
    <mergeCell ref="Z47:AA48"/>
    <mergeCell ref="X45:Y46"/>
    <mergeCell ref="V43:W44"/>
    <mergeCell ref="Z50:AA50"/>
    <mergeCell ref="V50:W50"/>
    <mergeCell ref="X48:Y48"/>
    <mergeCell ref="V48:W48"/>
    <mergeCell ref="AB48:AC48"/>
    <mergeCell ref="AB46:AC46"/>
    <mergeCell ref="AD49:AD50"/>
    <mergeCell ref="AE49:AE50"/>
    <mergeCell ref="X50:Y50"/>
    <mergeCell ref="AD45:AD46"/>
    <mergeCell ref="AE45:AE46"/>
    <mergeCell ref="U18:AA19"/>
    <mergeCell ref="U16:AA17"/>
    <mergeCell ref="U30:AA31"/>
    <mergeCell ref="U38:AA39"/>
    <mergeCell ref="U36:AA37"/>
    <mergeCell ref="U34:AA35"/>
    <mergeCell ref="U32:AA33"/>
    <mergeCell ref="U28:AA29"/>
    <mergeCell ref="U26:AA27"/>
    <mergeCell ref="U24:AA25"/>
    <mergeCell ref="U22:AA23"/>
    <mergeCell ref="U20:AA21"/>
    <mergeCell ref="AE41:AE42"/>
    <mergeCell ref="X41:Y42"/>
    <mergeCell ref="AD41:AD42"/>
    <mergeCell ref="AB20:AB21"/>
    <mergeCell ref="AC20:AC21"/>
    <mergeCell ref="AD20:AD21"/>
    <mergeCell ref="AE20:AE21"/>
    <mergeCell ref="D34:F35"/>
    <mergeCell ref="D32:F33"/>
    <mergeCell ref="D30:F31"/>
    <mergeCell ref="D28:F29"/>
    <mergeCell ref="D26:F27"/>
    <mergeCell ref="D24:F25"/>
    <mergeCell ref="D22:F23"/>
    <mergeCell ref="D20:F21"/>
    <mergeCell ref="AB26:AB27"/>
    <mergeCell ref="AC26:AC27"/>
    <mergeCell ref="AD26:AD27"/>
    <mergeCell ref="AE26:AE27"/>
    <mergeCell ref="Z41:AA42"/>
    <mergeCell ref="V41:W42"/>
    <mergeCell ref="G36:M37"/>
    <mergeCell ref="D38:F39"/>
    <mergeCell ref="D36:F37"/>
  </mergeCells>
  <phoneticPr fontId="3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45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550</v>
      </c>
      <c r="O1" s="323"/>
      <c r="P1" s="323"/>
      <c r="Q1" s="323"/>
      <c r="R1" s="323"/>
      <c r="T1" s="321" t="s">
        <v>551</v>
      </c>
      <c r="U1" s="321"/>
      <c r="V1" s="321"/>
      <c r="W1" s="321"/>
      <c r="X1" s="324" t="str">
        <f>U12組合せ①!AL6</f>
        <v>足利市西部多目的運動場（あしスタ）A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552</v>
      </c>
      <c r="K3" s="327"/>
      <c r="W3" s="327" t="s">
        <v>553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64" t="str">
        <f>U12組合せ①!AM10</f>
        <v>波立フットボールクラブ</v>
      </c>
      <c r="G7" s="364"/>
      <c r="H7" s="8"/>
      <c r="I7" s="8"/>
      <c r="J7" s="365" t="str">
        <f>U12組合せ①!AO10</f>
        <v>ＦＣスポルト宇都宮</v>
      </c>
      <c r="K7" s="365"/>
      <c r="L7" s="8"/>
      <c r="M7" s="8"/>
      <c r="N7" s="364" t="str">
        <f>U12組合せ①!AQ10</f>
        <v>ＫＯＨＡＲＵ　ＰＲＯＵＤ栃木フットボールクラブ</v>
      </c>
      <c r="O7" s="364"/>
      <c r="P7" s="9"/>
      <c r="Q7" s="8"/>
      <c r="R7" s="8"/>
      <c r="S7" s="333" t="str">
        <f>U12組合せ①!AT10</f>
        <v>ＪＦＣファイターズ</v>
      </c>
      <c r="T7" s="333"/>
      <c r="U7" s="8"/>
      <c r="V7" s="8"/>
      <c r="W7" s="364" t="str">
        <f>U12組合せ①!AV10</f>
        <v>ＳＡＫＵＲＡ　ＦＯＯＴＢＡＬＬ　ＣＬＵＢ　Ｊｒ</v>
      </c>
      <c r="X7" s="364"/>
      <c r="Y7" s="8"/>
      <c r="Z7" s="8"/>
      <c r="AA7" s="332" t="str">
        <f>U12組合せ①!AX10</f>
        <v>Ｋ－ＷＥＳＴ．ＦＣ２００１</v>
      </c>
      <c r="AB7" s="332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64"/>
      <c r="G8" s="364"/>
      <c r="H8" s="8"/>
      <c r="I8" s="8"/>
      <c r="J8" s="365"/>
      <c r="K8" s="365"/>
      <c r="L8" s="8"/>
      <c r="M8" s="8"/>
      <c r="N8" s="364"/>
      <c r="O8" s="364"/>
      <c r="P8" s="9"/>
      <c r="Q8" s="8"/>
      <c r="R8" s="8"/>
      <c r="S8" s="333"/>
      <c r="T8" s="333"/>
      <c r="U8" s="8"/>
      <c r="V8" s="8"/>
      <c r="W8" s="364"/>
      <c r="X8" s="364"/>
      <c r="Y8" s="8"/>
      <c r="Z8" s="8"/>
      <c r="AA8" s="332"/>
      <c r="AB8" s="332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64"/>
      <c r="G9" s="364"/>
      <c r="H9" s="8"/>
      <c r="I9" s="8"/>
      <c r="J9" s="365"/>
      <c r="K9" s="365"/>
      <c r="L9" s="8"/>
      <c r="M9" s="8"/>
      <c r="N9" s="364"/>
      <c r="O9" s="364"/>
      <c r="P9" s="9"/>
      <c r="Q9" s="8"/>
      <c r="R9" s="8"/>
      <c r="S9" s="333"/>
      <c r="T9" s="333"/>
      <c r="U9" s="8"/>
      <c r="V9" s="8"/>
      <c r="W9" s="364"/>
      <c r="X9" s="364"/>
      <c r="Y9" s="8"/>
      <c r="Z9" s="8"/>
      <c r="AA9" s="332"/>
      <c r="AB9" s="332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64"/>
      <c r="G10" s="364"/>
      <c r="H10" s="8"/>
      <c r="I10" s="8"/>
      <c r="J10" s="365"/>
      <c r="K10" s="365"/>
      <c r="L10" s="8"/>
      <c r="M10" s="8"/>
      <c r="N10" s="364"/>
      <c r="O10" s="364"/>
      <c r="P10" s="9"/>
      <c r="Q10" s="8"/>
      <c r="R10" s="8"/>
      <c r="S10" s="333"/>
      <c r="T10" s="333"/>
      <c r="U10" s="8"/>
      <c r="V10" s="8"/>
      <c r="W10" s="364"/>
      <c r="X10" s="364"/>
      <c r="Y10" s="8"/>
      <c r="Z10" s="8"/>
      <c r="AA10" s="332"/>
      <c r="AB10" s="332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64"/>
      <c r="G11" s="364"/>
      <c r="H11" s="8"/>
      <c r="I11" s="8"/>
      <c r="J11" s="365"/>
      <c r="K11" s="365"/>
      <c r="L11" s="8"/>
      <c r="M11" s="8"/>
      <c r="N11" s="364"/>
      <c r="O11" s="364"/>
      <c r="P11" s="9"/>
      <c r="Q11" s="8"/>
      <c r="R11" s="8"/>
      <c r="S11" s="333"/>
      <c r="T11" s="333"/>
      <c r="U11" s="8"/>
      <c r="V11" s="8"/>
      <c r="W11" s="364"/>
      <c r="X11" s="364"/>
      <c r="Y11" s="8"/>
      <c r="Z11" s="8"/>
      <c r="AA11" s="332"/>
      <c r="AB11" s="332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64"/>
      <c r="G12" s="364"/>
      <c r="H12" s="8"/>
      <c r="I12" s="8"/>
      <c r="J12" s="365"/>
      <c r="K12" s="365"/>
      <c r="L12" s="8"/>
      <c r="M12" s="8"/>
      <c r="N12" s="364"/>
      <c r="O12" s="364"/>
      <c r="P12" s="9"/>
      <c r="Q12" s="8"/>
      <c r="R12" s="8"/>
      <c r="S12" s="333"/>
      <c r="T12" s="333"/>
      <c r="U12" s="8"/>
      <c r="V12" s="8"/>
      <c r="W12" s="364"/>
      <c r="X12" s="364"/>
      <c r="Y12" s="8"/>
      <c r="Z12" s="8"/>
      <c r="AA12" s="332"/>
      <c r="AB12" s="332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64"/>
      <c r="G13" s="364"/>
      <c r="H13" s="9"/>
      <c r="I13" s="9"/>
      <c r="J13" s="365"/>
      <c r="K13" s="365"/>
      <c r="L13" s="9"/>
      <c r="M13" s="9"/>
      <c r="N13" s="364"/>
      <c r="O13" s="364"/>
      <c r="P13" s="9"/>
      <c r="Q13" s="9"/>
      <c r="R13" s="9"/>
      <c r="S13" s="333"/>
      <c r="T13" s="333"/>
      <c r="U13" s="9"/>
      <c r="V13" s="9"/>
      <c r="W13" s="364"/>
      <c r="X13" s="364"/>
      <c r="Y13" s="9"/>
      <c r="Z13" s="9"/>
      <c r="AA13" s="332"/>
      <c r="AB13" s="332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64"/>
      <c r="G14" s="364"/>
      <c r="H14" s="9"/>
      <c r="I14" s="9"/>
      <c r="J14" s="365"/>
      <c r="K14" s="365"/>
      <c r="L14" s="9"/>
      <c r="M14" s="9"/>
      <c r="N14" s="364"/>
      <c r="O14" s="364"/>
      <c r="P14" s="9"/>
      <c r="Q14" s="9"/>
      <c r="R14" s="9"/>
      <c r="S14" s="333"/>
      <c r="T14" s="333"/>
      <c r="U14" s="9"/>
      <c r="V14" s="9"/>
      <c r="W14" s="364"/>
      <c r="X14" s="364"/>
      <c r="Y14" s="9"/>
      <c r="Z14" s="9"/>
      <c r="AA14" s="332"/>
      <c r="AB14" s="332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波立フットボールクラブ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ＦＣスポルト宇都宮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ＪＦＣファイターズ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66" t="str">
        <f>W7</f>
        <v>ＳＡＫＵＲＡ　ＦＯＯＴＢＡＬＬ　ＣＬＵＢ　Ｊｒ</v>
      </c>
      <c r="V19" s="366"/>
      <c r="W19" s="366"/>
      <c r="X19" s="366"/>
      <c r="Y19" s="366"/>
      <c r="Z19" s="366"/>
      <c r="AA19" s="366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66"/>
      <c r="V20" s="366"/>
      <c r="W20" s="366"/>
      <c r="X20" s="366"/>
      <c r="Y20" s="366"/>
      <c r="Z20" s="366"/>
      <c r="AA20" s="366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波立フットボールクラブ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67" t="str">
        <f>N7</f>
        <v>ＫＯＨＡＲＵ　ＰＲＯＵＤ栃木フットボールクラブ</v>
      </c>
      <c r="V22" s="367"/>
      <c r="W22" s="367"/>
      <c r="X22" s="367"/>
      <c r="Y22" s="367"/>
      <c r="Z22" s="367"/>
      <c r="AA22" s="367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67"/>
      <c r="V23" s="367"/>
      <c r="W23" s="367"/>
      <c r="X23" s="367"/>
      <c r="Y23" s="367"/>
      <c r="Z23" s="367"/>
      <c r="AA23" s="367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ＪＦＣファイターズ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Ｋ－ＷＥＳＴ．ＦＣ２００１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ＦＣスポルト宇都宮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67" t="str">
        <f>N7</f>
        <v>ＫＯＨＡＲＵ　ＰＲＯＵＤ栃木フットボールクラブ</v>
      </c>
      <c r="V28" s="367"/>
      <c r="W28" s="367"/>
      <c r="X28" s="367"/>
      <c r="Y28" s="367"/>
      <c r="Z28" s="367"/>
      <c r="AA28" s="367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67"/>
      <c r="V29" s="367"/>
      <c r="W29" s="367"/>
      <c r="X29" s="367"/>
      <c r="Y29" s="367"/>
      <c r="Z29" s="367"/>
      <c r="AA29" s="367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66" t="str">
        <f>W7</f>
        <v>ＳＡＫＵＲＡ　ＦＯＯＴＢＡＬＬ　ＣＬＵＢ　Ｊｒ</v>
      </c>
      <c r="H31" s="366"/>
      <c r="I31" s="366"/>
      <c r="J31" s="366"/>
      <c r="K31" s="366"/>
      <c r="L31" s="366"/>
      <c r="M31" s="366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Ｋ－ＷＥＳＴ．ＦＣ２００１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66"/>
      <c r="H32" s="366"/>
      <c r="I32" s="366"/>
      <c r="J32" s="366"/>
      <c r="K32" s="366"/>
      <c r="L32" s="366"/>
      <c r="M32" s="366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C</v>
      </c>
      <c r="D34" s="347"/>
      <c r="E34" s="347"/>
      <c r="F34" s="348"/>
      <c r="G34" s="368" t="str">
        <f>C36</f>
        <v>波立フットボールクラブ</v>
      </c>
      <c r="H34" s="369"/>
      <c r="I34" s="282" t="str">
        <f>C38</f>
        <v>ＦＣスポルト宇都宮</v>
      </c>
      <c r="J34" s="283"/>
      <c r="K34" s="275" t="str">
        <f>C40</f>
        <v>ＫＯＨＡＲＵ　ＰＲＯＵＤ栃木フットボールクラブ</v>
      </c>
      <c r="L34" s="276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CC</v>
      </c>
      <c r="S34" s="313"/>
      <c r="T34" s="313"/>
      <c r="U34" s="314"/>
      <c r="V34" s="298" t="str">
        <f>R36</f>
        <v>ＪＦＣファイターズ</v>
      </c>
      <c r="W34" s="299"/>
      <c r="X34" s="368" t="str">
        <f>R38</f>
        <v>ＳＡＫＵＲＡ　ＦＯＯＴＢＡＬＬ　ＣＬＵＢ　Ｊｒ</v>
      </c>
      <c r="Y34" s="369"/>
      <c r="Z34" s="368" t="str">
        <f>R40</f>
        <v>Ｋ－ＷＥＳＴ．ＦＣ２００１</v>
      </c>
      <c r="AA34" s="369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70"/>
      <c r="H35" s="371"/>
      <c r="I35" s="284"/>
      <c r="J35" s="285"/>
      <c r="K35" s="277"/>
      <c r="L35" s="278"/>
      <c r="M35" s="345"/>
      <c r="N35" s="345"/>
      <c r="O35" s="345"/>
      <c r="P35" s="345"/>
      <c r="R35" s="315"/>
      <c r="S35" s="316"/>
      <c r="T35" s="316"/>
      <c r="U35" s="317"/>
      <c r="V35" s="300"/>
      <c r="W35" s="301"/>
      <c r="X35" s="370"/>
      <c r="Y35" s="371"/>
      <c r="Z35" s="370"/>
      <c r="AA35" s="371"/>
      <c r="AB35" s="345"/>
      <c r="AC35" s="345"/>
      <c r="AD35" s="345"/>
      <c r="AE35" s="345"/>
    </row>
    <row r="36" spans="1:33" ht="20.100000000000001" customHeight="1">
      <c r="C36" s="346" t="str">
        <f>F7</f>
        <v>波立フットボールクラブ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ＪＦＣファイターズ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ＦＣスポルト宇都宮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72" t="str">
        <f>W7</f>
        <v>ＳＡＫＵＲＡ　ＦＯＯＴＢＡＬＬ　ＣＬＵＢ　Ｊｒ</v>
      </c>
      <c r="S38" s="373"/>
      <c r="T38" s="373"/>
      <c r="U38" s="374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75"/>
      <c r="S39" s="376"/>
      <c r="T39" s="376"/>
      <c r="U39" s="377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78" t="str">
        <f>N7</f>
        <v>ＫＯＨＡＲＵ　ＰＲＯＵＤ栃木フットボールクラブ</v>
      </c>
      <c r="D40" s="379"/>
      <c r="E40" s="379"/>
      <c r="F40" s="380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Ｋ－ＷＥＳＴ．ＦＣ２００１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81"/>
      <c r="D41" s="382"/>
      <c r="E41" s="382"/>
      <c r="F41" s="383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554</v>
      </c>
      <c r="O44" s="323"/>
      <c r="P44" s="323"/>
      <c r="Q44" s="323"/>
      <c r="R44" s="323"/>
      <c r="T44" s="321" t="s">
        <v>555</v>
      </c>
      <c r="U44" s="321"/>
      <c r="V44" s="321"/>
      <c r="W44" s="321"/>
      <c r="X44" s="324" t="str">
        <f>U12組合せ①!BD6</f>
        <v>鬼怒グリーンパーク白沢B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556</v>
      </c>
      <c r="K46" s="327"/>
      <c r="W46" s="327" t="s">
        <v>557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84" t="str">
        <f>U12組合せ①!BE10</f>
        <v>ＮＰＯ法人サウス宇都宮スポーツクラブ</v>
      </c>
      <c r="G50" s="384"/>
      <c r="H50" s="8"/>
      <c r="I50" s="8"/>
      <c r="J50" s="334" t="str">
        <f>U12組合せ①!BG10</f>
        <v>壬生ＦＣユナイテッド</v>
      </c>
      <c r="K50" s="334"/>
      <c r="L50" s="8"/>
      <c r="M50" s="8"/>
      <c r="N50" s="364" t="str">
        <f>U12組合せ①!BI10</f>
        <v>ＦＣアリーバビクトリー</v>
      </c>
      <c r="O50" s="364"/>
      <c r="P50" s="9"/>
      <c r="Q50" s="8"/>
      <c r="R50" s="8"/>
      <c r="S50" s="384" t="str">
        <f>U12組合せ①!BL10</f>
        <v>野原グランディオスＦＣ</v>
      </c>
      <c r="T50" s="384"/>
      <c r="U50" s="8"/>
      <c r="V50" s="8"/>
      <c r="W50" s="334" t="str">
        <f>U12組合せ①!BN10</f>
        <v>ＦＣがむしゃら</v>
      </c>
      <c r="X50" s="334"/>
      <c r="Y50" s="8"/>
      <c r="Z50" s="8"/>
      <c r="AA50" s="334" t="str">
        <f>U12組合せ①!BP10</f>
        <v>宝木キッカーズ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84"/>
      <c r="G51" s="384"/>
      <c r="H51" s="8"/>
      <c r="I51" s="8"/>
      <c r="J51" s="334"/>
      <c r="K51" s="334"/>
      <c r="L51" s="8"/>
      <c r="M51" s="8"/>
      <c r="N51" s="364"/>
      <c r="O51" s="364"/>
      <c r="P51" s="9"/>
      <c r="Q51" s="8"/>
      <c r="R51" s="8"/>
      <c r="S51" s="384"/>
      <c r="T51" s="384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84"/>
      <c r="G52" s="384"/>
      <c r="H52" s="8"/>
      <c r="I52" s="8"/>
      <c r="J52" s="334"/>
      <c r="K52" s="334"/>
      <c r="L52" s="8"/>
      <c r="M52" s="8"/>
      <c r="N52" s="364"/>
      <c r="O52" s="364"/>
      <c r="P52" s="9"/>
      <c r="Q52" s="8"/>
      <c r="R52" s="8"/>
      <c r="S52" s="384"/>
      <c r="T52" s="384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84"/>
      <c r="G53" s="384"/>
      <c r="H53" s="8"/>
      <c r="I53" s="8"/>
      <c r="J53" s="334"/>
      <c r="K53" s="334"/>
      <c r="L53" s="8"/>
      <c r="M53" s="8"/>
      <c r="N53" s="364"/>
      <c r="O53" s="364"/>
      <c r="P53" s="9"/>
      <c r="Q53" s="8"/>
      <c r="R53" s="8"/>
      <c r="S53" s="384"/>
      <c r="T53" s="384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84"/>
      <c r="G54" s="384"/>
      <c r="H54" s="8"/>
      <c r="I54" s="8"/>
      <c r="J54" s="334"/>
      <c r="K54" s="334"/>
      <c r="L54" s="8"/>
      <c r="M54" s="8"/>
      <c r="N54" s="364"/>
      <c r="O54" s="364"/>
      <c r="P54" s="9"/>
      <c r="Q54" s="8"/>
      <c r="R54" s="8"/>
      <c r="S54" s="384"/>
      <c r="T54" s="384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84"/>
      <c r="G55" s="384"/>
      <c r="H55" s="8"/>
      <c r="I55" s="8"/>
      <c r="J55" s="334"/>
      <c r="K55" s="334"/>
      <c r="L55" s="8"/>
      <c r="M55" s="8"/>
      <c r="N55" s="364"/>
      <c r="O55" s="364"/>
      <c r="P55" s="9"/>
      <c r="Q55" s="8"/>
      <c r="R55" s="8"/>
      <c r="S55" s="384"/>
      <c r="T55" s="384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84"/>
      <c r="G56" s="384"/>
      <c r="H56" s="9"/>
      <c r="I56" s="9"/>
      <c r="J56" s="334"/>
      <c r="K56" s="334"/>
      <c r="L56" s="9"/>
      <c r="M56" s="9"/>
      <c r="N56" s="364"/>
      <c r="O56" s="364"/>
      <c r="P56" s="9"/>
      <c r="Q56" s="9"/>
      <c r="R56" s="9"/>
      <c r="S56" s="384"/>
      <c r="T56" s="384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84"/>
      <c r="G57" s="384"/>
      <c r="H57" s="9"/>
      <c r="I57" s="9"/>
      <c r="J57" s="334"/>
      <c r="K57" s="334"/>
      <c r="L57" s="9"/>
      <c r="M57" s="9"/>
      <c r="N57" s="364"/>
      <c r="O57" s="364"/>
      <c r="P57" s="9"/>
      <c r="Q57" s="9"/>
      <c r="R57" s="9"/>
      <c r="S57" s="384"/>
      <c r="T57" s="384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66" t="str">
        <f>F50</f>
        <v>ＮＰＯ法人サウス宇都宮スポーツクラブ</v>
      </c>
      <c r="H59" s="366"/>
      <c r="I59" s="366"/>
      <c r="J59" s="366"/>
      <c r="K59" s="366"/>
      <c r="L59" s="366"/>
      <c r="M59" s="366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壬生ＦＣユナイテッド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66"/>
      <c r="H60" s="366"/>
      <c r="I60" s="366"/>
      <c r="J60" s="366"/>
      <c r="K60" s="366"/>
      <c r="L60" s="366"/>
      <c r="M60" s="366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野原グランディオスＦＣ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ＦＣがむしゃら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66" t="str">
        <f>F50</f>
        <v>ＮＰＯ法人サウス宇都宮スポーツクラブ</v>
      </c>
      <c r="H65" s="366"/>
      <c r="I65" s="366"/>
      <c r="J65" s="366"/>
      <c r="K65" s="366"/>
      <c r="L65" s="366"/>
      <c r="M65" s="366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ＦＣアリーバビクトリー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66"/>
      <c r="H66" s="366"/>
      <c r="I66" s="366"/>
      <c r="J66" s="366"/>
      <c r="K66" s="366"/>
      <c r="L66" s="366"/>
      <c r="M66" s="366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野原グランディオスＦＣ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宝木キッカーズ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壬生ＦＣユナイテッド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ＦＣアリーバビクトリー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ＦＣがむしゃら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宝木キッカーズ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D</v>
      </c>
      <c r="D77" s="347"/>
      <c r="E77" s="347"/>
      <c r="F77" s="348"/>
      <c r="G77" s="308" t="str">
        <f>C79</f>
        <v>ＮＰＯ法人サウス宇都宮スポーツクラブ</v>
      </c>
      <c r="H77" s="309"/>
      <c r="I77" s="298" t="str">
        <f>C81</f>
        <v>壬生ＦＣユナイテッド</v>
      </c>
      <c r="J77" s="299"/>
      <c r="K77" s="282" t="str">
        <f>C83</f>
        <v>ＦＣアリーバビクトリー</v>
      </c>
      <c r="L77" s="283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DD</v>
      </c>
      <c r="S77" s="313"/>
      <c r="T77" s="313"/>
      <c r="U77" s="314"/>
      <c r="V77" s="282" t="str">
        <f>R79</f>
        <v>野原グランディオスＦＣ</v>
      </c>
      <c r="W77" s="283"/>
      <c r="X77" s="298" t="str">
        <f>R81</f>
        <v>ＦＣがむしゃら</v>
      </c>
      <c r="Y77" s="299"/>
      <c r="Z77" s="298" t="str">
        <f>R83</f>
        <v>宝木キッカーズ</v>
      </c>
      <c r="AA77" s="29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10"/>
      <c r="H78" s="311"/>
      <c r="I78" s="300"/>
      <c r="J78" s="301"/>
      <c r="K78" s="284"/>
      <c r="L78" s="285"/>
      <c r="M78" s="345"/>
      <c r="N78" s="345"/>
      <c r="O78" s="345"/>
      <c r="P78" s="345"/>
      <c r="R78" s="315"/>
      <c r="S78" s="316"/>
      <c r="T78" s="316"/>
      <c r="U78" s="317"/>
      <c r="V78" s="284"/>
      <c r="W78" s="285"/>
      <c r="X78" s="300"/>
      <c r="Y78" s="301"/>
      <c r="Z78" s="300"/>
      <c r="AA78" s="301"/>
      <c r="AB78" s="345"/>
      <c r="AC78" s="345"/>
      <c r="AD78" s="345"/>
      <c r="AE78" s="345"/>
    </row>
    <row r="79" spans="1:33" ht="20.100000000000001" customHeight="1">
      <c r="C79" s="372" t="str">
        <f>F50</f>
        <v>ＮＰＯ法人サウス宇都宮スポーツクラブ</v>
      </c>
      <c r="D79" s="373"/>
      <c r="E79" s="373"/>
      <c r="F79" s="374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野原グランディオスＦＣ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75"/>
      <c r="D80" s="376"/>
      <c r="E80" s="376"/>
      <c r="F80" s="377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壬生ＦＣユナイテッド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ＦＣがむしゃら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ＦＣアリーバビクトリー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宝木キッカーズ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558</v>
      </c>
      <c r="O1" s="323"/>
      <c r="P1" s="323"/>
      <c r="Q1" s="323"/>
      <c r="R1" s="323"/>
      <c r="T1" s="321" t="s">
        <v>559</v>
      </c>
      <c r="U1" s="321"/>
      <c r="V1" s="321"/>
      <c r="W1" s="321"/>
      <c r="X1" s="324" t="str">
        <f>U12組合せ①!B13</f>
        <v>宇都宮市石井緑地サッカー場６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560</v>
      </c>
      <c r="K3" s="327"/>
      <c r="W3" s="327" t="s">
        <v>561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4" t="str">
        <f>U12組合せ①!C17</f>
        <v>呑竜ＦＣ</v>
      </c>
      <c r="G7" s="334"/>
      <c r="H7" s="8"/>
      <c r="I7" s="8"/>
      <c r="J7" s="334" t="str">
        <f>U12組合せ①!E17</f>
        <v>ＦＣ　ＳＦｉＤＡ</v>
      </c>
      <c r="K7" s="334"/>
      <c r="L7" s="8"/>
      <c r="M7" s="8"/>
      <c r="N7" s="334" t="str">
        <f>U12組合せ①!G17</f>
        <v>上松山クラブ</v>
      </c>
      <c r="O7" s="334"/>
      <c r="P7" s="9"/>
      <c r="Q7" s="8"/>
      <c r="R7" s="8"/>
      <c r="S7" s="334" t="str">
        <f>U12組合せ①!J17</f>
        <v>Ｓ４　スペランツァ</v>
      </c>
      <c r="T7" s="334"/>
      <c r="U7" s="8"/>
      <c r="V7" s="8"/>
      <c r="W7" s="364" t="str">
        <f>U12組合せ①!L17</f>
        <v>田沼ＦＣリュミエールＳ</v>
      </c>
      <c r="X7" s="364"/>
      <c r="Y7" s="8"/>
      <c r="Z7" s="8"/>
      <c r="AA7" s="365" t="str">
        <f>U12組合せ①!N17</f>
        <v>ウエストフットコムＵ１１</v>
      </c>
      <c r="AB7" s="365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4"/>
      <c r="G8" s="334"/>
      <c r="H8" s="8"/>
      <c r="I8" s="8"/>
      <c r="J8" s="334"/>
      <c r="K8" s="334"/>
      <c r="L8" s="8"/>
      <c r="M8" s="8"/>
      <c r="N8" s="334"/>
      <c r="O8" s="334"/>
      <c r="P8" s="9"/>
      <c r="Q8" s="8"/>
      <c r="R8" s="8"/>
      <c r="S8" s="334"/>
      <c r="T8" s="334"/>
      <c r="U8" s="8"/>
      <c r="V8" s="8"/>
      <c r="W8" s="364"/>
      <c r="X8" s="364"/>
      <c r="Y8" s="8"/>
      <c r="Z8" s="8"/>
      <c r="AA8" s="365"/>
      <c r="AB8" s="365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4"/>
      <c r="G9" s="334"/>
      <c r="H9" s="8"/>
      <c r="I9" s="8"/>
      <c r="J9" s="334"/>
      <c r="K9" s="334"/>
      <c r="L9" s="8"/>
      <c r="M9" s="8"/>
      <c r="N9" s="334"/>
      <c r="O9" s="334"/>
      <c r="P9" s="9"/>
      <c r="Q9" s="8"/>
      <c r="R9" s="8"/>
      <c r="S9" s="334"/>
      <c r="T9" s="334"/>
      <c r="U9" s="8"/>
      <c r="V9" s="8"/>
      <c r="W9" s="364"/>
      <c r="X9" s="364"/>
      <c r="Y9" s="8"/>
      <c r="Z9" s="8"/>
      <c r="AA9" s="365"/>
      <c r="AB9" s="365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4"/>
      <c r="G10" s="334"/>
      <c r="H10" s="8"/>
      <c r="I10" s="8"/>
      <c r="J10" s="334"/>
      <c r="K10" s="334"/>
      <c r="L10" s="8"/>
      <c r="M10" s="8"/>
      <c r="N10" s="334"/>
      <c r="O10" s="334"/>
      <c r="P10" s="9"/>
      <c r="Q10" s="8"/>
      <c r="R10" s="8"/>
      <c r="S10" s="334"/>
      <c r="T10" s="334"/>
      <c r="U10" s="8"/>
      <c r="V10" s="8"/>
      <c r="W10" s="364"/>
      <c r="X10" s="364"/>
      <c r="Y10" s="8"/>
      <c r="Z10" s="8"/>
      <c r="AA10" s="365"/>
      <c r="AB10" s="365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4"/>
      <c r="G11" s="334"/>
      <c r="H11" s="8"/>
      <c r="I11" s="8"/>
      <c r="J11" s="334"/>
      <c r="K11" s="334"/>
      <c r="L11" s="8"/>
      <c r="M11" s="8"/>
      <c r="N11" s="334"/>
      <c r="O11" s="334"/>
      <c r="P11" s="9"/>
      <c r="Q11" s="8"/>
      <c r="R11" s="8"/>
      <c r="S11" s="334"/>
      <c r="T11" s="334"/>
      <c r="U11" s="8"/>
      <c r="V11" s="8"/>
      <c r="W11" s="364"/>
      <c r="X11" s="364"/>
      <c r="Y11" s="8"/>
      <c r="Z11" s="8"/>
      <c r="AA11" s="365"/>
      <c r="AB11" s="365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4"/>
      <c r="G12" s="334"/>
      <c r="H12" s="8"/>
      <c r="I12" s="8"/>
      <c r="J12" s="334"/>
      <c r="K12" s="334"/>
      <c r="L12" s="8"/>
      <c r="M12" s="8"/>
      <c r="N12" s="334"/>
      <c r="O12" s="334"/>
      <c r="P12" s="9"/>
      <c r="Q12" s="8"/>
      <c r="R12" s="8"/>
      <c r="S12" s="334"/>
      <c r="T12" s="334"/>
      <c r="U12" s="8"/>
      <c r="V12" s="8"/>
      <c r="W12" s="364"/>
      <c r="X12" s="364"/>
      <c r="Y12" s="8"/>
      <c r="Z12" s="8"/>
      <c r="AA12" s="365"/>
      <c r="AB12" s="365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4"/>
      <c r="G13" s="334"/>
      <c r="H13" s="9"/>
      <c r="I13" s="9"/>
      <c r="J13" s="334"/>
      <c r="K13" s="334"/>
      <c r="L13" s="9"/>
      <c r="M13" s="9"/>
      <c r="N13" s="334"/>
      <c r="O13" s="334"/>
      <c r="P13" s="9"/>
      <c r="Q13" s="9"/>
      <c r="R13" s="9"/>
      <c r="S13" s="334"/>
      <c r="T13" s="334"/>
      <c r="U13" s="9"/>
      <c r="V13" s="9"/>
      <c r="W13" s="364"/>
      <c r="X13" s="364"/>
      <c r="Y13" s="9"/>
      <c r="Z13" s="9"/>
      <c r="AA13" s="365"/>
      <c r="AB13" s="365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4"/>
      <c r="G14" s="334"/>
      <c r="H14" s="9"/>
      <c r="I14" s="9"/>
      <c r="J14" s="334"/>
      <c r="K14" s="334"/>
      <c r="L14" s="9"/>
      <c r="M14" s="9"/>
      <c r="N14" s="334"/>
      <c r="O14" s="334"/>
      <c r="P14" s="9"/>
      <c r="Q14" s="9"/>
      <c r="R14" s="9"/>
      <c r="S14" s="334"/>
      <c r="T14" s="334"/>
      <c r="U14" s="9"/>
      <c r="V14" s="9"/>
      <c r="W14" s="364"/>
      <c r="X14" s="364"/>
      <c r="Y14" s="9"/>
      <c r="Z14" s="9"/>
      <c r="AA14" s="365"/>
      <c r="AB14" s="365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呑竜ＦＣ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ＦＣ　ＳＦｉＤＡ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Ｓ４　スペランツァ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田沼ＦＣリュミエールＳ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呑竜ＦＣ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上松山クラブ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Ｓ４　スペランツァ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ウエストフットコムＵ１１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ＦＣ　ＳＦｉＤＡ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上松山クラブ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田沼ＦＣリュミエールＳ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ウエストフットコムＵ１１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E</v>
      </c>
      <c r="D34" s="347"/>
      <c r="E34" s="347"/>
      <c r="F34" s="348"/>
      <c r="G34" s="302" t="str">
        <f>C36</f>
        <v>呑竜ＦＣ</v>
      </c>
      <c r="H34" s="304"/>
      <c r="I34" s="302" t="str">
        <f>C38</f>
        <v>ＦＣ　ＳＦｉＤＡ</v>
      </c>
      <c r="J34" s="304"/>
      <c r="K34" s="302" t="str">
        <f>C40</f>
        <v>上松山クラブ</v>
      </c>
      <c r="L34" s="304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EE</v>
      </c>
      <c r="S34" s="313"/>
      <c r="T34" s="313"/>
      <c r="U34" s="314"/>
      <c r="V34" s="302" t="str">
        <f>R36</f>
        <v>Ｓ４　スペランツァ</v>
      </c>
      <c r="W34" s="304"/>
      <c r="X34" s="282" t="str">
        <f>R38</f>
        <v>田沼ＦＣリュミエールＳ</v>
      </c>
      <c r="Y34" s="283"/>
      <c r="Z34" s="282" t="str">
        <f>R40</f>
        <v>ウエストフットコムＵ１１</v>
      </c>
      <c r="AA34" s="283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05"/>
      <c r="H35" s="307"/>
      <c r="I35" s="305"/>
      <c r="J35" s="307"/>
      <c r="K35" s="305"/>
      <c r="L35" s="307"/>
      <c r="M35" s="345"/>
      <c r="N35" s="345"/>
      <c r="O35" s="345"/>
      <c r="P35" s="345"/>
      <c r="R35" s="315"/>
      <c r="S35" s="316"/>
      <c r="T35" s="316"/>
      <c r="U35" s="317"/>
      <c r="V35" s="305"/>
      <c r="W35" s="307"/>
      <c r="X35" s="284"/>
      <c r="Y35" s="285"/>
      <c r="Z35" s="284"/>
      <c r="AA35" s="285"/>
      <c r="AB35" s="345"/>
      <c r="AC35" s="345"/>
      <c r="AD35" s="345"/>
      <c r="AE35" s="345"/>
    </row>
    <row r="36" spans="1:33" ht="20.100000000000001" customHeight="1">
      <c r="C36" s="346" t="str">
        <f>F7</f>
        <v>呑竜ＦＣ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Ｓ４　スペランツァ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ＦＣ　ＳＦｉＤＡ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田沼ＦＣリュミエールＳ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上松山クラブ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ウエストフットコムＵ１１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562</v>
      </c>
      <c r="O44" s="323"/>
      <c r="P44" s="323"/>
      <c r="Q44" s="323"/>
      <c r="R44" s="323"/>
      <c r="T44" s="321" t="s">
        <v>563</v>
      </c>
      <c r="U44" s="321"/>
      <c r="V44" s="321"/>
      <c r="W44" s="321"/>
      <c r="X44" s="324" t="str">
        <f>U12組合せ①!T13</f>
        <v>鹿沼運動公園陸上競技場B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564</v>
      </c>
      <c r="K46" s="327"/>
      <c r="W46" s="327" t="s">
        <v>565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4" t="str">
        <f>U12組合せ①!U17</f>
        <v>三重・山前ＦＣ</v>
      </c>
      <c r="G50" s="334"/>
      <c r="H50" s="8"/>
      <c r="I50" s="8"/>
      <c r="J50" s="335" t="str">
        <f>U12組合せ①!W17</f>
        <v>ヴェルフェ矢板Ｕ－１２・ｂｌａｎｃ</v>
      </c>
      <c r="K50" s="335"/>
      <c r="L50" s="8"/>
      <c r="M50" s="8"/>
      <c r="N50" s="334" t="str">
        <f>U12組合せ①!Y17</f>
        <v>ジヴェルチード那須</v>
      </c>
      <c r="O50" s="334"/>
      <c r="P50" s="9"/>
      <c r="Q50" s="8"/>
      <c r="R50" s="8"/>
      <c r="S50" s="334" t="str">
        <f>U12組合せ①!AB17</f>
        <v>都賀クラブジュニア</v>
      </c>
      <c r="T50" s="334"/>
      <c r="U50" s="8"/>
      <c r="V50" s="8"/>
      <c r="W50" s="334" t="str">
        <f>U12組合せ①!AD17</f>
        <v>ＦＣ城東</v>
      </c>
      <c r="X50" s="334"/>
      <c r="Y50" s="8"/>
      <c r="Z50" s="8"/>
      <c r="AA50" s="334" t="str">
        <f>U12組合せ①!AF17</f>
        <v>ＦＣあわのレジェンド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4"/>
      <c r="G51" s="334"/>
      <c r="H51" s="8"/>
      <c r="I51" s="8"/>
      <c r="J51" s="335"/>
      <c r="K51" s="335"/>
      <c r="L51" s="8"/>
      <c r="M51" s="8"/>
      <c r="N51" s="334"/>
      <c r="O51" s="334"/>
      <c r="P51" s="9"/>
      <c r="Q51" s="8"/>
      <c r="R51" s="8"/>
      <c r="S51" s="334"/>
      <c r="T51" s="334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4"/>
      <c r="G52" s="334"/>
      <c r="H52" s="8"/>
      <c r="I52" s="8"/>
      <c r="J52" s="335"/>
      <c r="K52" s="335"/>
      <c r="L52" s="8"/>
      <c r="M52" s="8"/>
      <c r="N52" s="334"/>
      <c r="O52" s="334"/>
      <c r="P52" s="9"/>
      <c r="Q52" s="8"/>
      <c r="R52" s="8"/>
      <c r="S52" s="334"/>
      <c r="T52" s="334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4"/>
      <c r="G53" s="334"/>
      <c r="H53" s="8"/>
      <c r="I53" s="8"/>
      <c r="J53" s="335"/>
      <c r="K53" s="335"/>
      <c r="L53" s="8"/>
      <c r="M53" s="8"/>
      <c r="N53" s="334"/>
      <c r="O53" s="334"/>
      <c r="P53" s="9"/>
      <c r="Q53" s="8"/>
      <c r="R53" s="8"/>
      <c r="S53" s="334"/>
      <c r="T53" s="334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4"/>
      <c r="G54" s="334"/>
      <c r="H54" s="8"/>
      <c r="I54" s="8"/>
      <c r="J54" s="335"/>
      <c r="K54" s="335"/>
      <c r="L54" s="8"/>
      <c r="M54" s="8"/>
      <c r="N54" s="334"/>
      <c r="O54" s="334"/>
      <c r="P54" s="9"/>
      <c r="Q54" s="8"/>
      <c r="R54" s="8"/>
      <c r="S54" s="334"/>
      <c r="T54" s="334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4"/>
      <c r="G55" s="334"/>
      <c r="H55" s="8"/>
      <c r="I55" s="8"/>
      <c r="J55" s="335"/>
      <c r="K55" s="335"/>
      <c r="L55" s="8"/>
      <c r="M55" s="8"/>
      <c r="N55" s="334"/>
      <c r="O55" s="334"/>
      <c r="P55" s="9"/>
      <c r="Q55" s="8"/>
      <c r="R55" s="8"/>
      <c r="S55" s="334"/>
      <c r="T55" s="334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4"/>
      <c r="G56" s="334"/>
      <c r="H56" s="9"/>
      <c r="I56" s="9"/>
      <c r="J56" s="335"/>
      <c r="K56" s="335"/>
      <c r="L56" s="9"/>
      <c r="M56" s="9"/>
      <c r="N56" s="334"/>
      <c r="O56" s="334"/>
      <c r="P56" s="9"/>
      <c r="Q56" s="9"/>
      <c r="R56" s="9"/>
      <c r="S56" s="334"/>
      <c r="T56" s="334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4"/>
      <c r="G57" s="334"/>
      <c r="H57" s="9"/>
      <c r="I57" s="9"/>
      <c r="J57" s="335"/>
      <c r="K57" s="335"/>
      <c r="L57" s="9"/>
      <c r="M57" s="9"/>
      <c r="N57" s="334"/>
      <c r="O57" s="334"/>
      <c r="P57" s="9"/>
      <c r="Q57" s="9"/>
      <c r="R57" s="9"/>
      <c r="S57" s="334"/>
      <c r="T57" s="334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三重・山前ＦＣ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ヴェルフェ矢板Ｕ－１２・ｂｌａｎｃ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都賀クラブジュニア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ＦＣ城東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三重・山前ＦＣ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ジヴェルチード那須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都賀クラブジュニア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ＦＣあわのレジェンド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ヴェルフェ矢板Ｕ－１２・ｂｌａｎｃ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ジヴェルチード那須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ＦＣ城東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ＦＣあわのレジェンド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F</v>
      </c>
      <c r="D77" s="347"/>
      <c r="E77" s="347"/>
      <c r="F77" s="348"/>
      <c r="G77" s="302" t="str">
        <f>C79</f>
        <v>三重・山前ＦＣ</v>
      </c>
      <c r="H77" s="304"/>
      <c r="I77" s="308" t="str">
        <f>C81</f>
        <v>ヴェルフェ矢板Ｕ－１２・ｂｌａｎｃ</v>
      </c>
      <c r="J77" s="309"/>
      <c r="K77" s="282" t="str">
        <f>C83</f>
        <v>ジヴェルチード那須</v>
      </c>
      <c r="L77" s="283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FF</v>
      </c>
      <c r="S77" s="313"/>
      <c r="T77" s="313"/>
      <c r="U77" s="314"/>
      <c r="V77" s="298" t="str">
        <f>R79</f>
        <v>都賀クラブジュニア</v>
      </c>
      <c r="W77" s="299"/>
      <c r="X77" s="302" t="str">
        <f>R81</f>
        <v>ＦＣ城東</v>
      </c>
      <c r="Y77" s="304"/>
      <c r="Z77" s="298" t="str">
        <f>R83</f>
        <v>ＦＣあわのレジェンド</v>
      </c>
      <c r="AA77" s="29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5"/>
      <c r="H78" s="307"/>
      <c r="I78" s="310"/>
      <c r="J78" s="311"/>
      <c r="K78" s="284"/>
      <c r="L78" s="285"/>
      <c r="M78" s="345"/>
      <c r="N78" s="345"/>
      <c r="O78" s="345"/>
      <c r="P78" s="345"/>
      <c r="R78" s="315"/>
      <c r="S78" s="316"/>
      <c r="T78" s="316"/>
      <c r="U78" s="317"/>
      <c r="V78" s="300"/>
      <c r="W78" s="301"/>
      <c r="X78" s="305"/>
      <c r="Y78" s="307"/>
      <c r="Z78" s="300"/>
      <c r="AA78" s="301"/>
      <c r="AB78" s="345"/>
      <c r="AC78" s="345"/>
      <c r="AD78" s="345"/>
      <c r="AE78" s="345"/>
    </row>
    <row r="79" spans="1:33" ht="20.100000000000001" customHeight="1">
      <c r="C79" s="346" t="str">
        <f>F50</f>
        <v>三重・山前ＦＣ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都賀クラブジュニア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ヴェルフェ矢板Ｕ－１２・ｂｌａｎｃ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ＦＣ城東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ジヴェルチード那須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ＦＣあわのレジェンド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566</v>
      </c>
      <c r="O1" s="323"/>
      <c r="P1" s="323"/>
      <c r="Q1" s="323"/>
      <c r="R1" s="323"/>
      <c r="T1" s="321" t="s">
        <v>567</v>
      </c>
      <c r="U1" s="321"/>
      <c r="V1" s="321"/>
      <c r="W1" s="321"/>
      <c r="X1" s="324" t="str">
        <f>U12組合せ①!AL13</f>
        <v>別処山公園サッカー場B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568</v>
      </c>
      <c r="K3" s="327"/>
      <c r="W3" s="327" t="s">
        <v>569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64" t="str">
        <f>U12組合せ①!AM17</f>
        <v>ｕｎｉｏｎｓｐｏｒｔｓｃｌｕｂ</v>
      </c>
      <c r="G7" s="364"/>
      <c r="H7" s="8"/>
      <c r="I7" s="8"/>
      <c r="J7" s="364" t="str">
        <f>U12組合せ①!AO17</f>
        <v>ＨＦＣ．ＺＥＲＯ真岡</v>
      </c>
      <c r="K7" s="364"/>
      <c r="L7" s="8"/>
      <c r="M7" s="8"/>
      <c r="N7" s="364" t="str">
        <f>U12組合せ①!AQ17</f>
        <v>ＦＥ．アトレチコ　佐野</v>
      </c>
      <c r="O7" s="364"/>
      <c r="P7" s="9"/>
      <c r="Q7" s="8"/>
      <c r="R7" s="8"/>
      <c r="S7" s="364" t="str">
        <f>U12組合せ①!AT17</f>
        <v>ともぞうサッカークラブＵ１１</v>
      </c>
      <c r="T7" s="364"/>
      <c r="U7" s="8"/>
      <c r="V7" s="8"/>
      <c r="W7" s="332" t="str">
        <f>U12組合せ①!AV17</f>
        <v>昭和・戸祭サッカークラブ</v>
      </c>
      <c r="X7" s="332"/>
      <c r="Y7" s="8"/>
      <c r="Z7" s="8"/>
      <c r="AA7" s="334" t="str">
        <f>U12組合せ①!AX17</f>
        <v>ＪＦＣ　Ｗｉｎｇ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64"/>
      <c r="G8" s="364"/>
      <c r="H8" s="8"/>
      <c r="I8" s="8"/>
      <c r="J8" s="364"/>
      <c r="K8" s="364"/>
      <c r="L8" s="8"/>
      <c r="M8" s="8"/>
      <c r="N8" s="364"/>
      <c r="O8" s="364"/>
      <c r="P8" s="9"/>
      <c r="Q8" s="8"/>
      <c r="R8" s="8"/>
      <c r="S8" s="364"/>
      <c r="T8" s="364"/>
      <c r="U8" s="8"/>
      <c r="V8" s="8"/>
      <c r="W8" s="332"/>
      <c r="X8" s="332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64"/>
      <c r="G9" s="364"/>
      <c r="H9" s="8"/>
      <c r="I9" s="8"/>
      <c r="J9" s="364"/>
      <c r="K9" s="364"/>
      <c r="L9" s="8"/>
      <c r="M9" s="8"/>
      <c r="N9" s="364"/>
      <c r="O9" s="364"/>
      <c r="P9" s="9"/>
      <c r="Q9" s="8"/>
      <c r="R9" s="8"/>
      <c r="S9" s="364"/>
      <c r="T9" s="364"/>
      <c r="U9" s="8"/>
      <c r="V9" s="8"/>
      <c r="W9" s="332"/>
      <c r="X9" s="332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64"/>
      <c r="G10" s="364"/>
      <c r="H10" s="8"/>
      <c r="I10" s="8"/>
      <c r="J10" s="364"/>
      <c r="K10" s="364"/>
      <c r="L10" s="8"/>
      <c r="M10" s="8"/>
      <c r="N10" s="364"/>
      <c r="O10" s="364"/>
      <c r="P10" s="9"/>
      <c r="Q10" s="8"/>
      <c r="R10" s="8"/>
      <c r="S10" s="364"/>
      <c r="T10" s="364"/>
      <c r="U10" s="8"/>
      <c r="V10" s="8"/>
      <c r="W10" s="332"/>
      <c r="X10" s="332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64"/>
      <c r="G11" s="364"/>
      <c r="H11" s="8"/>
      <c r="I11" s="8"/>
      <c r="J11" s="364"/>
      <c r="K11" s="364"/>
      <c r="L11" s="8"/>
      <c r="M11" s="8"/>
      <c r="N11" s="364"/>
      <c r="O11" s="364"/>
      <c r="P11" s="9"/>
      <c r="Q11" s="8"/>
      <c r="R11" s="8"/>
      <c r="S11" s="364"/>
      <c r="T11" s="364"/>
      <c r="U11" s="8"/>
      <c r="V11" s="8"/>
      <c r="W11" s="332"/>
      <c r="X11" s="332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64"/>
      <c r="G12" s="364"/>
      <c r="H12" s="8"/>
      <c r="I12" s="8"/>
      <c r="J12" s="364"/>
      <c r="K12" s="364"/>
      <c r="L12" s="8"/>
      <c r="M12" s="8"/>
      <c r="N12" s="364"/>
      <c r="O12" s="364"/>
      <c r="P12" s="9"/>
      <c r="Q12" s="8"/>
      <c r="R12" s="8"/>
      <c r="S12" s="364"/>
      <c r="T12" s="364"/>
      <c r="U12" s="8"/>
      <c r="V12" s="8"/>
      <c r="W12" s="332"/>
      <c r="X12" s="332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64"/>
      <c r="G13" s="364"/>
      <c r="H13" s="9"/>
      <c r="I13" s="9"/>
      <c r="J13" s="364"/>
      <c r="K13" s="364"/>
      <c r="L13" s="9"/>
      <c r="M13" s="9"/>
      <c r="N13" s="364"/>
      <c r="O13" s="364"/>
      <c r="P13" s="9"/>
      <c r="Q13" s="9"/>
      <c r="R13" s="9"/>
      <c r="S13" s="364"/>
      <c r="T13" s="364"/>
      <c r="U13" s="9"/>
      <c r="V13" s="9"/>
      <c r="W13" s="332"/>
      <c r="X13" s="332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64"/>
      <c r="G14" s="364"/>
      <c r="H14" s="9"/>
      <c r="I14" s="9"/>
      <c r="J14" s="364"/>
      <c r="K14" s="364"/>
      <c r="L14" s="9"/>
      <c r="M14" s="9"/>
      <c r="N14" s="364"/>
      <c r="O14" s="364"/>
      <c r="P14" s="9"/>
      <c r="Q14" s="9"/>
      <c r="R14" s="9"/>
      <c r="S14" s="364"/>
      <c r="T14" s="364"/>
      <c r="U14" s="9"/>
      <c r="V14" s="9"/>
      <c r="W14" s="332"/>
      <c r="X14" s="332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ｕｎｉｏｎｓｐｏｒｔｓｃｌｕｂ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ＨＦＣ．ＺＥＲＯ真岡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ともぞうサッカークラブＵ１１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昭和・戸祭サッカークラブ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ｕｎｉｏｎｓｐｏｒｔｓｃｌｕｂ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ＦＥ．アトレチコ　佐野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ともぞうサッカークラブＵ１１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ＪＦＣ　Ｗｉｎｇ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ＨＦＣ．ＺＥＲＯ真岡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ＦＥ．アトレチコ　佐野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昭和・戸祭サッカークラブ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ＪＦＣ　Ｗｉｎｇ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G</v>
      </c>
      <c r="D34" s="347"/>
      <c r="E34" s="347"/>
      <c r="F34" s="348"/>
      <c r="G34" s="302" t="str">
        <f>C36</f>
        <v>ｕｎｉｏｎｓｐｏｒｔｓｃｌｕｂ</v>
      </c>
      <c r="H34" s="304"/>
      <c r="I34" s="298" t="str">
        <f>C38</f>
        <v>ＨＦＣ．ＺＥＲＯ真岡</v>
      </c>
      <c r="J34" s="299"/>
      <c r="K34" s="302" t="str">
        <f>C40</f>
        <v>ＦＥ．アトレチコ　佐野</v>
      </c>
      <c r="L34" s="304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GG</v>
      </c>
      <c r="S34" s="313"/>
      <c r="T34" s="313"/>
      <c r="U34" s="314"/>
      <c r="V34" s="308" t="str">
        <f>R36</f>
        <v>ともぞうサッカークラブＵ１１</v>
      </c>
      <c r="W34" s="309"/>
      <c r="X34" s="308" t="str">
        <f>R38</f>
        <v>昭和・戸祭サッカークラブ</v>
      </c>
      <c r="Y34" s="309"/>
      <c r="Z34" s="282" t="str">
        <f>R40</f>
        <v>ＪＦＣ　Ｗｉｎｇ</v>
      </c>
      <c r="AA34" s="283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05"/>
      <c r="H35" s="307"/>
      <c r="I35" s="300"/>
      <c r="J35" s="301"/>
      <c r="K35" s="305"/>
      <c r="L35" s="307"/>
      <c r="M35" s="345"/>
      <c r="N35" s="345"/>
      <c r="O35" s="345"/>
      <c r="P35" s="345"/>
      <c r="R35" s="315"/>
      <c r="S35" s="316"/>
      <c r="T35" s="316"/>
      <c r="U35" s="317"/>
      <c r="V35" s="310"/>
      <c r="W35" s="311"/>
      <c r="X35" s="310"/>
      <c r="Y35" s="311"/>
      <c r="Z35" s="284"/>
      <c r="AA35" s="285"/>
      <c r="AB35" s="345"/>
      <c r="AC35" s="345"/>
      <c r="AD35" s="345"/>
      <c r="AE35" s="345"/>
    </row>
    <row r="36" spans="1:33" ht="20.100000000000001" customHeight="1">
      <c r="C36" s="346" t="str">
        <f>F7</f>
        <v>ｕｎｉｏｎｓｐｏｒｔｓｃｌｕｂ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ともぞうサッカークラブＵ１１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ＨＦＣ．ＺＥＲＯ真岡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昭和・戸祭サッカークラブ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ＦＥ．アトレチコ　佐野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ＪＦＣ　Ｗｉｎｇ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570</v>
      </c>
      <c r="O44" s="323"/>
      <c r="P44" s="323"/>
      <c r="Q44" s="323"/>
      <c r="R44" s="323"/>
      <c r="T44" s="321" t="s">
        <v>571</v>
      </c>
      <c r="U44" s="321"/>
      <c r="V44" s="321"/>
      <c r="W44" s="321"/>
      <c r="X44" s="324" t="str">
        <f>U12組合せ①!BD13</f>
        <v>宇都宮市石井緑地サッカー場４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572</v>
      </c>
      <c r="K46" s="327"/>
      <c r="W46" s="327" t="s">
        <v>573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64" t="str">
        <f>U12組合せ①!BE17</f>
        <v>フットボールクラブ氏家ホワイト</v>
      </c>
      <c r="G50" s="364"/>
      <c r="H50" s="8"/>
      <c r="I50" s="8"/>
      <c r="J50" s="334" t="str">
        <f>U12組合せ①!BG17</f>
        <v>山辺千歳ＦＣ</v>
      </c>
      <c r="K50" s="334"/>
      <c r="L50" s="8"/>
      <c r="M50" s="8"/>
      <c r="N50" s="334" t="str">
        <f>U12組合せ①!BI17</f>
        <v>河内ＳＣジュベニール</v>
      </c>
      <c r="O50" s="334"/>
      <c r="P50" s="9"/>
      <c r="Q50" s="8"/>
      <c r="R50" s="8"/>
      <c r="S50" s="332" t="str">
        <f>U12組合せ①!BL17</f>
        <v>アルゼンチンサッカークラブ日光</v>
      </c>
      <c r="T50" s="332"/>
      <c r="U50" s="8"/>
      <c r="V50" s="8"/>
      <c r="W50" s="332" t="str">
        <f>U12組合せ①!BN17</f>
        <v>富士見サッカースポーツ少年団</v>
      </c>
      <c r="X50" s="332"/>
      <c r="Y50" s="8"/>
      <c r="Z50" s="8"/>
      <c r="AA50" s="334" t="str">
        <f>U12組合せ①!BP17</f>
        <v>ＦＣみらい V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64"/>
      <c r="G51" s="364"/>
      <c r="H51" s="8"/>
      <c r="I51" s="8"/>
      <c r="J51" s="334"/>
      <c r="K51" s="334"/>
      <c r="L51" s="8"/>
      <c r="M51" s="8"/>
      <c r="N51" s="334"/>
      <c r="O51" s="334"/>
      <c r="P51" s="9"/>
      <c r="Q51" s="8"/>
      <c r="R51" s="8"/>
      <c r="S51" s="332"/>
      <c r="T51" s="332"/>
      <c r="U51" s="8"/>
      <c r="V51" s="8"/>
      <c r="W51" s="332"/>
      <c r="X51" s="332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64"/>
      <c r="G52" s="364"/>
      <c r="H52" s="8"/>
      <c r="I52" s="8"/>
      <c r="J52" s="334"/>
      <c r="K52" s="334"/>
      <c r="L52" s="8"/>
      <c r="M52" s="8"/>
      <c r="N52" s="334"/>
      <c r="O52" s="334"/>
      <c r="P52" s="9"/>
      <c r="Q52" s="8"/>
      <c r="R52" s="8"/>
      <c r="S52" s="332"/>
      <c r="T52" s="332"/>
      <c r="U52" s="8"/>
      <c r="V52" s="8"/>
      <c r="W52" s="332"/>
      <c r="X52" s="332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64"/>
      <c r="G53" s="364"/>
      <c r="H53" s="8"/>
      <c r="I53" s="8"/>
      <c r="J53" s="334"/>
      <c r="K53" s="334"/>
      <c r="L53" s="8"/>
      <c r="M53" s="8"/>
      <c r="N53" s="334"/>
      <c r="O53" s="334"/>
      <c r="P53" s="9"/>
      <c r="Q53" s="8"/>
      <c r="R53" s="8"/>
      <c r="S53" s="332"/>
      <c r="T53" s="332"/>
      <c r="U53" s="8"/>
      <c r="V53" s="8"/>
      <c r="W53" s="332"/>
      <c r="X53" s="332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64"/>
      <c r="G54" s="364"/>
      <c r="H54" s="8"/>
      <c r="I54" s="8"/>
      <c r="J54" s="334"/>
      <c r="K54" s="334"/>
      <c r="L54" s="8"/>
      <c r="M54" s="8"/>
      <c r="N54" s="334"/>
      <c r="O54" s="334"/>
      <c r="P54" s="9"/>
      <c r="Q54" s="8"/>
      <c r="R54" s="8"/>
      <c r="S54" s="332"/>
      <c r="T54" s="332"/>
      <c r="U54" s="8"/>
      <c r="V54" s="8"/>
      <c r="W54" s="332"/>
      <c r="X54" s="332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64"/>
      <c r="G55" s="364"/>
      <c r="H55" s="8"/>
      <c r="I55" s="8"/>
      <c r="J55" s="334"/>
      <c r="K55" s="334"/>
      <c r="L55" s="8"/>
      <c r="M55" s="8"/>
      <c r="N55" s="334"/>
      <c r="O55" s="334"/>
      <c r="P55" s="9"/>
      <c r="Q55" s="8"/>
      <c r="R55" s="8"/>
      <c r="S55" s="332"/>
      <c r="T55" s="332"/>
      <c r="U55" s="8"/>
      <c r="V55" s="8"/>
      <c r="W55" s="332"/>
      <c r="X55" s="332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64"/>
      <c r="G56" s="364"/>
      <c r="H56" s="9"/>
      <c r="I56" s="9"/>
      <c r="J56" s="334"/>
      <c r="K56" s="334"/>
      <c r="L56" s="9"/>
      <c r="M56" s="9"/>
      <c r="N56" s="334"/>
      <c r="O56" s="334"/>
      <c r="P56" s="9"/>
      <c r="Q56" s="9"/>
      <c r="R56" s="9"/>
      <c r="S56" s="332"/>
      <c r="T56" s="332"/>
      <c r="U56" s="9"/>
      <c r="V56" s="9"/>
      <c r="W56" s="332"/>
      <c r="X56" s="332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64"/>
      <c r="G57" s="364"/>
      <c r="H57" s="9"/>
      <c r="I57" s="9"/>
      <c r="J57" s="334"/>
      <c r="K57" s="334"/>
      <c r="L57" s="9"/>
      <c r="M57" s="9"/>
      <c r="N57" s="334"/>
      <c r="O57" s="334"/>
      <c r="P57" s="9"/>
      <c r="Q57" s="9"/>
      <c r="R57" s="9"/>
      <c r="S57" s="332"/>
      <c r="T57" s="332"/>
      <c r="U57" s="9"/>
      <c r="V57" s="9"/>
      <c r="W57" s="332"/>
      <c r="X57" s="332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67" t="str">
        <f>F50</f>
        <v>フットボールクラブ氏家ホワイト</v>
      </c>
      <c r="H59" s="367"/>
      <c r="I59" s="367"/>
      <c r="J59" s="367"/>
      <c r="K59" s="367"/>
      <c r="L59" s="367"/>
      <c r="M59" s="367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山辺千歳ＦＣ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67"/>
      <c r="H60" s="367"/>
      <c r="I60" s="367"/>
      <c r="J60" s="367"/>
      <c r="K60" s="367"/>
      <c r="L60" s="367"/>
      <c r="M60" s="367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67" t="str">
        <f>S50</f>
        <v>アルゼンチンサッカークラブ日光</v>
      </c>
      <c r="H62" s="367"/>
      <c r="I62" s="367"/>
      <c r="J62" s="367"/>
      <c r="K62" s="367"/>
      <c r="L62" s="367"/>
      <c r="M62" s="367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67" t="str">
        <f>W50</f>
        <v>富士見サッカースポーツ少年団</v>
      </c>
      <c r="V62" s="367"/>
      <c r="W62" s="367"/>
      <c r="X62" s="367"/>
      <c r="Y62" s="367"/>
      <c r="Z62" s="367"/>
      <c r="AA62" s="367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67"/>
      <c r="H63" s="367"/>
      <c r="I63" s="367"/>
      <c r="J63" s="367"/>
      <c r="K63" s="367"/>
      <c r="L63" s="367"/>
      <c r="M63" s="367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67"/>
      <c r="V63" s="367"/>
      <c r="W63" s="367"/>
      <c r="X63" s="367"/>
      <c r="Y63" s="367"/>
      <c r="Z63" s="367"/>
      <c r="AA63" s="367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67" t="str">
        <f>F50</f>
        <v>フットボールクラブ氏家ホワイト</v>
      </c>
      <c r="H65" s="367"/>
      <c r="I65" s="367"/>
      <c r="J65" s="367"/>
      <c r="K65" s="367"/>
      <c r="L65" s="367"/>
      <c r="M65" s="367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河内ＳＣジュベニール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67"/>
      <c r="H66" s="367"/>
      <c r="I66" s="367"/>
      <c r="J66" s="367"/>
      <c r="K66" s="367"/>
      <c r="L66" s="367"/>
      <c r="M66" s="367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67" t="str">
        <f>S50</f>
        <v>アルゼンチンサッカークラブ日光</v>
      </c>
      <c r="H68" s="367"/>
      <c r="I68" s="367"/>
      <c r="J68" s="367"/>
      <c r="K68" s="367"/>
      <c r="L68" s="367"/>
      <c r="M68" s="367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ＦＣみらい V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67"/>
      <c r="H69" s="367"/>
      <c r="I69" s="367"/>
      <c r="J69" s="367"/>
      <c r="K69" s="367"/>
      <c r="L69" s="367"/>
      <c r="M69" s="367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山辺千歳ＦＣ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河内ＳＣジュベニール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67" t="str">
        <f>W50</f>
        <v>富士見サッカースポーツ少年団</v>
      </c>
      <c r="H74" s="367"/>
      <c r="I74" s="367"/>
      <c r="J74" s="367"/>
      <c r="K74" s="367"/>
      <c r="L74" s="367"/>
      <c r="M74" s="367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ＦＣみらい V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67"/>
      <c r="H75" s="367"/>
      <c r="I75" s="367"/>
      <c r="J75" s="367"/>
      <c r="K75" s="367"/>
      <c r="L75" s="367"/>
      <c r="M75" s="367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H</v>
      </c>
      <c r="D77" s="347"/>
      <c r="E77" s="347"/>
      <c r="F77" s="348"/>
      <c r="G77" s="282" t="str">
        <f>C79</f>
        <v>フットボールクラブ氏家ホワイト</v>
      </c>
      <c r="H77" s="283"/>
      <c r="I77" s="298" t="str">
        <f>C81</f>
        <v>山辺千歳ＦＣ</v>
      </c>
      <c r="J77" s="299"/>
      <c r="K77" s="282" t="str">
        <f>C83</f>
        <v>河内ＳＣジュベニール</v>
      </c>
      <c r="L77" s="283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HH</v>
      </c>
      <c r="S77" s="313"/>
      <c r="T77" s="313"/>
      <c r="U77" s="314"/>
      <c r="V77" s="368" t="str">
        <f>R79</f>
        <v>アルゼンチンサッカークラブ日光</v>
      </c>
      <c r="W77" s="369"/>
      <c r="X77" s="368" t="str">
        <f>R81</f>
        <v>富士見サッカースポーツ少年団</v>
      </c>
      <c r="Y77" s="369"/>
      <c r="Z77" s="302" t="str">
        <f>R83</f>
        <v>ＦＣみらい V</v>
      </c>
      <c r="AA77" s="304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284"/>
      <c r="H78" s="285"/>
      <c r="I78" s="300"/>
      <c r="J78" s="301"/>
      <c r="K78" s="284"/>
      <c r="L78" s="285"/>
      <c r="M78" s="345"/>
      <c r="N78" s="345"/>
      <c r="O78" s="345"/>
      <c r="P78" s="345"/>
      <c r="R78" s="315"/>
      <c r="S78" s="316"/>
      <c r="T78" s="316"/>
      <c r="U78" s="317"/>
      <c r="V78" s="370"/>
      <c r="W78" s="371"/>
      <c r="X78" s="370"/>
      <c r="Y78" s="371"/>
      <c r="Z78" s="305"/>
      <c r="AA78" s="307"/>
      <c r="AB78" s="345"/>
      <c r="AC78" s="345"/>
      <c r="AD78" s="345"/>
      <c r="AE78" s="345"/>
    </row>
    <row r="79" spans="1:33" ht="20.100000000000001" customHeight="1">
      <c r="C79" s="346" t="str">
        <f>F50</f>
        <v>フットボールクラブ氏家ホワイト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アルゼンチンサッカークラブ日光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山辺千歳ＦＣ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富士見サッカースポーツ少年団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河内ＳＣジュベニール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ＦＣみらい V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574</v>
      </c>
      <c r="O1" s="323"/>
      <c r="P1" s="323"/>
      <c r="Q1" s="323"/>
      <c r="R1" s="323"/>
      <c r="T1" s="321" t="s">
        <v>575</v>
      </c>
      <c r="U1" s="321"/>
      <c r="V1" s="321"/>
      <c r="W1" s="321"/>
      <c r="X1" s="324" t="str">
        <f>U12組合せ①!B20</f>
        <v>鹿沼運動公園陸上競技場A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576</v>
      </c>
      <c r="K3" s="327"/>
      <c r="W3" s="327" t="s">
        <v>577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5" t="str">
        <f>U12組合せ①!C24</f>
        <v>宇大附属小サッカースポーツ少年団</v>
      </c>
      <c r="G7" s="335"/>
      <c r="H7" s="8"/>
      <c r="I7" s="8"/>
      <c r="J7" s="334" t="str">
        <f>U12組合せ①!E24</f>
        <v>鹿沼東光ＦＣ</v>
      </c>
      <c r="K7" s="334"/>
      <c r="L7" s="8"/>
      <c r="M7" s="8"/>
      <c r="N7" s="334" t="str">
        <f>U12組合せ①!G24</f>
        <v>間東ＦＣミラクルズ</v>
      </c>
      <c r="O7" s="334"/>
      <c r="P7" s="9"/>
      <c r="Q7" s="8"/>
      <c r="R7" s="8"/>
      <c r="S7" s="334" t="str">
        <f>U12組合せ①!J24</f>
        <v>小山三小　ＦＣ</v>
      </c>
      <c r="T7" s="334"/>
      <c r="U7" s="8"/>
      <c r="V7" s="8"/>
      <c r="W7" s="334" t="str">
        <f>U12組合せ①!L24</f>
        <v>小山ウエストＪＦＣ</v>
      </c>
      <c r="X7" s="334"/>
      <c r="Y7" s="8"/>
      <c r="Z7" s="8"/>
      <c r="AA7" s="334" t="str">
        <f>U12組合せ①!N24</f>
        <v>北押原ＦＣ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5"/>
      <c r="G8" s="335"/>
      <c r="H8" s="8"/>
      <c r="I8" s="8"/>
      <c r="J8" s="334"/>
      <c r="K8" s="334"/>
      <c r="L8" s="8"/>
      <c r="M8" s="8"/>
      <c r="N8" s="334"/>
      <c r="O8" s="334"/>
      <c r="P8" s="9"/>
      <c r="Q8" s="8"/>
      <c r="R8" s="8"/>
      <c r="S8" s="334"/>
      <c r="T8" s="334"/>
      <c r="U8" s="8"/>
      <c r="V8" s="8"/>
      <c r="W8" s="334"/>
      <c r="X8" s="334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5"/>
      <c r="G9" s="335"/>
      <c r="H9" s="8"/>
      <c r="I9" s="8"/>
      <c r="J9" s="334"/>
      <c r="K9" s="334"/>
      <c r="L9" s="8"/>
      <c r="M9" s="8"/>
      <c r="N9" s="334"/>
      <c r="O9" s="334"/>
      <c r="P9" s="9"/>
      <c r="Q9" s="8"/>
      <c r="R9" s="8"/>
      <c r="S9" s="334"/>
      <c r="T9" s="334"/>
      <c r="U9" s="8"/>
      <c r="V9" s="8"/>
      <c r="W9" s="334"/>
      <c r="X9" s="334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5"/>
      <c r="G10" s="335"/>
      <c r="H10" s="8"/>
      <c r="I10" s="8"/>
      <c r="J10" s="334"/>
      <c r="K10" s="334"/>
      <c r="L10" s="8"/>
      <c r="M10" s="8"/>
      <c r="N10" s="334"/>
      <c r="O10" s="334"/>
      <c r="P10" s="9"/>
      <c r="Q10" s="8"/>
      <c r="R10" s="8"/>
      <c r="S10" s="334"/>
      <c r="T10" s="334"/>
      <c r="U10" s="8"/>
      <c r="V10" s="8"/>
      <c r="W10" s="334"/>
      <c r="X10" s="334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5"/>
      <c r="G11" s="335"/>
      <c r="H11" s="8"/>
      <c r="I11" s="8"/>
      <c r="J11" s="334"/>
      <c r="K11" s="334"/>
      <c r="L11" s="8"/>
      <c r="M11" s="8"/>
      <c r="N11" s="334"/>
      <c r="O11" s="334"/>
      <c r="P11" s="9"/>
      <c r="Q11" s="8"/>
      <c r="R11" s="8"/>
      <c r="S11" s="334"/>
      <c r="T11" s="334"/>
      <c r="U11" s="8"/>
      <c r="V11" s="8"/>
      <c r="W11" s="334"/>
      <c r="X11" s="334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5"/>
      <c r="G12" s="335"/>
      <c r="H12" s="8"/>
      <c r="I12" s="8"/>
      <c r="J12" s="334"/>
      <c r="K12" s="334"/>
      <c r="L12" s="8"/>
      <c r="M12" s="8"/>
      <c r="N12" s="334"/>
      <c r="O12" s="334"/>
      <c r="P12" s="9"/>
      <c r="Q12" s="8"/>
      <c r="R12" s="8"/>
      <c r="S12" s="334"/>
      <c r="T12" s="334"/>
      <c r="U12" s="8"/>
      <c r="V12" s="8"/>
      <c r="W12" s="334"/>
      <c r="X12" s="334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5"/>
      <c r="G13" s="335"/>
      <c r="H13" s="9"/>
      <c r="I13" s="9"/>
      <c r="J13" s="334"/>
      <c r="K13" s="334"/>
      <c r="L13" s="9"/>
      <c r="M13" s="9"/>
      <c r="N13" s="334"/>
      <c r="O13" s="334"/>
      <c r="P13" s="9"/>
      <c r="Q13" s="9"/>
      <c r="R13" s="9"/>
      <c r="S13" s="334"/>
      <c r="T13" s="334"/>
      <c r="U13" s="9"/>
      <c r="V13" s="9"/>
      <c r="W13" s="334"/>
      <c r="X13" s="334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5"/>
      <c r="G14" s="335"/>
      <c r="H14" s="9"/>
      <c r="I14" s="9"/>
      <c r="J14" s="334"/>
      <c r="K14" s="334"/>
      <c r="L14" s="9"/>
      <c r="M14" s="9"/>
      <c r="N14" s="334"/>
      <c r="O14" s="334"/>
      <c r="P14" s="9"/>
      <c r="Q14" s="9"/>
      <c r="R14" s="9"/>
      <c r="S14" s="334"/>
      <c r="T14" s="334"/>
      <c r="U14" s="9"/>
      <c r="V14" s="9"/>
      <c r="W14" s="334"/>
      <c r="X14" s="334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宇大附属小サッカースポーツ少年団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鹿沼東光ＦＣ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小山三小　ＦＣ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小山ウエストＪＦＣ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宇大附属小サッカースポーツ少年団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間東ＦＣミラクルズ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小山三小　ＦＣ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北押原ＦＣ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鹿沼東光ＦＣ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間東ＦＣミラクルズ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小山ウエストＪＦＣ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北押原ＦＣ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I</v>
      </c>
      <c r="D34" s="347"/>
      <c r="E34" s="347"/>
      <c r="F34" s="348"/>
      <c r="G34" s="308" t="str">
        <f>C36</f>
        <v>宇大附属小サッカースポーツ少年団</v>
      </c>
      <c r="H34" s="309"/>
      <c r="I34" s="302" t="str">
        <f>C38</f>
        <v>鹿沼東光ＦＣ</v>
      </c>
      <c r="J34" s="304"/>
      <c r="K34" s="298" t="str">
        <f>C40</f>
        <v>間東ＦＣミラクルズ</v>
      </c>
      <c r="L34" s="29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II</v>
      </c>
      <c r="S34" s="313"/>
      <c r="T34" s="313"/>
      <c r="U34" s="314"/>
      <c r="V34" s="302" t="str">
        <f>R36</f>
        <v>小山三小　ＦＣ</v>
      </c>
      <c r="W34" s="304"/>
      <c r="X34" s="302" t="str">
        <f>R38</f>
        <v>小山ウエストＪＦＣ</v>
      </c>
      <c r="Y34" s="304"/>
      <c r="Z34" s="302" t="str">
        <f>R40</f>
        <v>北押原ＦＣ</v>
      </c>
      <c r="AA34" s="304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10"/>
      <c r="H35" s="311"/>
      <c r="I35" s="305"/>
      <c r="J35" s="307"/>
      <c r="K35" s="300"/>
      <c r="L35" s="301"/>
      <c r="M35" s="345"/>
      <c r="N35" s="345"/>
      <c r="O35" s="345"/>
      <c r="P35" s="345"/>
      <c r="R35" s="315"/>
      <c r="S35" s="316"/>
      <c r="T35" s="316"/>
      <c r="U35" s="317"/>
      <c r="V35" s="305"/>
      <c r="W35" s="307"/>
      <c r="X35" s="305"/>
      <c r="Y35" s="307"/>
      <c r="Z35" s="305"/>
      <c r="AA35" s="307"/>
      <c r="AB35" s="345"/>
      <c r="AC35" s="345"/>
      <c r="AD35" s="345"/>
      <c r="AE35" s="345"/>
    </row>
    <row r="36" spans="1:33" ht="20.100000000000001" customHeight="1">
      <c r="C36" s="346" t="str">
        <f>F7</f>
        <v>宇大附属小サッカースポーツ少年団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小山三小　ＦＣ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鹿沼東光ＦＣ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小山ウエストＪＦＣ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間東ＦＣミラクルズ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北押原ＦＣ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578</v>
      </c>
      <c r="O44" s="323"/>
      <c r="P44" s="323"/>
      <c r="Q44" s="323"/>
      <c r="R44" s="323"/>
      <c r="T44" s="321" t="s">
        <v>579</v>
      </c>
      <c r="U44" s="321"/>
      <c r="V44" s="321"/>
      <c r="W44" s="321"/>
      <c r="X44" s="324" t="str">
        <f>U12組合せ①!T20</f>
        <v>城見ヶ丘運動公園B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580</v>
      </c>
      <c r="K46" s="327"/>
      <c r="W46" s="327" t="s">
        <v>581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5" t="str">
        <f>U12組合せ①!U24</f>
        <v>栃木Ｃｈａｒｍｅ．Ｆ．Ｃ</v>
      </c>
      <c r="G50" s="335"/>
      <c r="H50" s="8"/>
      <c r="I50" s="8"/>
      <c r="J50" s="364" t="str">
        <f>U12組合せ①!W24</f>
        <v>犬伏フットボールクラブ</v>
      </c>
      <c r="K50" s="364"/>
      <c r="L50" s="8"/>
      <c r="M50" s="8"/>
      <c r="N50" s="335" t="str">
        <f>U12組合せ①!Y24</f>
        <v>豊郷ジュニアフットボールクラブ宇都宮</v>
      </c>
      <c r="O50" s="335"/>
      <c r="P50" s="9"/>
      <c r="Q50" s="8"/>
      <c r="R50" s="8"/>
      <c r="S50" s="364" t="str">
        <f>U12組合せ①!AB24</f>
        <v>稲村フットボールクラブ</v>
      </c>
      <c r="T50" s="364"/>
      <c r="U50" s="8"/>
      <c r="V50" s="8"/>
      <c r="W50" s="334" t="str">
        <f>U12組合せ①!AD24</f>
        <v>ＦＣみらい P</v>
      </c>
      <c r="X50" s="334"/>
      <c r="Y50" s="8"/>
      <c r="Z50" s="8"/>
      <c r="AA50" s="334" t="str">
        <f>U12組合せ①!AF24</f>
        <v>ＪＦＣアミスタ市貝</v>
      </c>
      <c r="AB50" s="334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5"/>
      <c r="G51" s="335"/>
      <c r="H51" s="8"/>
      <c r="I51" s="8"/>
      <c r="J51" s="364"/>
      <c r="K51" s="364"/>
      <c r="L51" s="8"/>
      <c r="M51" s="8"/>
      <c r="N51" s="335"/>
      <c r="O51" s="335"/>
      <c r="P51" s="9"/>
      <c r="Q51" s="8"/>
      <c r="R51" s="8"/>
      <c r="S51" s="364"/>
      <c r="T51" s="364"/>
      <c r="U51" s="8"/>
      <c r="V51" s="8"/>
      <c r="W51" s="334"/>
      <c r="X51" s="334"/>
      <c r="Y51" s="8"/>
      <c r="Z51" s="8"/>
      <c r="AA51" s="334"/>
      <c r="AB51" s="334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5"/>
      <c r="G52" s="335"/>
      <c r="H52" s="8"/>
      <c r="I52" s="8"/>
      <c r="J52" s="364"/>
      <c r="K52" s="364"/>
      <c r="L52" s="8"/>
      <c r="M52" s="8"/>
      <c r="N52" s="335"/>
      <c r="O52" s="335"/>
      <c r="P52" s="9"/>
      <c r="Q52" s="8"/>
      <c r="R52" s="8"/>
      <c r="S52" s="364"/>
      <c r="T52" s="364"/>
      <c r="U52" s="8"/>
      <c r="V52" s="8"/>
      <c r="W52" s="334"/>
      <c r="X52" s="334"/>
      <c r="Y52" s="8"/>
      <c r="Z52" s="8"/>
      <c r="AA52" s="334"/>
      <c r="AB52" s="334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5"/>
      <c r="G53" s="335"/>
      <c r="H53" s="8"/>
      <c r="I53" s="8"/>
      <c r="J53" s="364"/>
      <c r="K53" s="364"/>
      <c r="L53" s="8"/>
      <c r="M53" s="8"/>
      <c r="N53" s="335"/>
      <c r="O53" s="335"/>
      <c r="P53" s="9"/>
      <c r="Q53" s="8"/>
      <c r="R53" s="8"/>
      <c r="S53" s="364"/>
      <c r="T53" s="364"/>
      <c r="U53" s="8"/>
      <c r="V53" s="8"/>
      <c r="W53" s="334"/>
      <c r="X53" s="334"/>
      <c r="Y53" s="8"/>
      <c r="Z53" s="8"/>
      <c r="AA53" s="334"/>
      <c r="AB53" s="334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5"/>
      <c r="G54" s="335"/>
      <c r="H54" s="8"/>
      <c r="I54" s="8"/>
      <c r="J54" s="364"/>
      <c r="K54" s="364"/>
      <c r="L54" s="8"/>
      <c r="M54" s="8"/>
      <c r="N54" s="335"/>
      <c r="O54" s="335"/>
      <c r="P54" s="9"/>
      <c r="Q54" s="8"/>
      <c r="R54" s="8"/>
      <c r="S54" s="364"/>
      <c r="T54" s="364"/>
      <c r="U54" s="8"/>
      <c r="V54" s="8"/>
      <c r="W54" s="334"/>
      <c r="X54" s="334"/>
      <c r="Y54" s="8"/>
      <c r="Z54" s="8"/>
      <c r="AA54" s="334"/>
      <c r="AB54" s="334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5"/>
      <c r="G55" s="335"/>
      <c r="H55" s="8"/>
      <c r="I55" s="8"/>
      <c r="J55" s="364"/>
      <c r="K55" s="364"/>
      <c r="L55" s="8"/>
      <c r="M55" s="8"/>
      <c r="N55" s="335"/>
      <c r="O55" s="335"/>
      <c r="P55" s="9"/>
      <c r="Q55" s="8"/>
      <c r="R55" s="8"/>
      <c r="S55" s="364"/>
      <c r="T55" s="364"/>
      <c r="U55" s="8"/>
      <c r="V55" s="8"/>
      <c r="W55" s="334"/>
      <c r="X55" s="334"/>
      <c r="Y55" s="8"/>
      <c r="Z55" s="8"/>
      <c r="AA55" s="334"/>
      <c r="AB55" s="334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5"/>
      <c r="G56" s="335"/>
      <c r="H56" s="9"/>
      <c r="I56" s="9"/>
      <c r="J56" s="364"/>
      <c r="K56" s="364"/>
      <c r="L56" s="9"/>
      <c r="M56" s="9"/>
      <c r="N56" s="335"/>
      <c r="O56" s="335"/>
      <c r="P56" s="9"/>
      <c r="Q56" s="9"/>
      <c r="R56" s="9"/>
      <c r="S56" s="364"/>
      <c r="T56" s="364"/>
      <c r="U56" s="9"/>
      <c r="V56" s="9"/>
      <c r="W56" s="334"/>
      <c r="X56" s="334"/>
      <c r="Y56" s="9"/>
      <c r="Z56" s="9"/>
      <c r="AA56" s="334"/>
      <c r="AB56" s="334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5"/>
      <c r="G57" s="335"/>
      <c r="H57" s="9"/>
      <c r="I57" s="9"/>
      <c r="J57" s="364"/>
      <c r="K57" s="364"/>
      <c r="L57" s="9"/>
      <c r="M57" s="9"/>
      <c r="N57" s="335"/>
      <c r="O57" s="335"/>
      <c r="P57" s="9"/>
      <c r="Q57" s="9"/>
      <c r="R57" s="9"/>
      <c r="S57" s="364"/>
      <c r="T57" s="364"/>
      <c r="U57" s="9"/>
      <c r="V57" s="9"/>
      <c r="W57" s="334"/>
      <c r="X57" s="334"/>
      <c r="Y57" s="9"/>
      <c r="Z57" s="9"/>
      <c r="AA57" s="334"/>
      <c r="AB57" s="334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栃木Ｃｈａｒｍｅ．Ｆ．Ｃ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犬伏フットボールクラブ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39" t="str">
        <f>S50</f>
        <v>稲村フットボールクラブ</v>
      </c>
      <c r="H62" s="339"/>
      <c r="I62" s="339"/>
      <c r="J62" s="339"/>
      <c r="K62" s="339"/>
      <c r="L62" s="339"/>
      <c r="M62" s="339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ＦＣみらい P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39"/>
      <c r="H63" s="339"/>
      <c r="I63" s="339"/>
      <c r="J63" s="339"/>
      <c r="K63" s="339"/>
      <c r="L63" s="339"/>
      <c r="M63" s="339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栃木Ｃｈａｒｍｅ．Ｆ．Ｃ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85" t="str">
        <f>N50</f>
        <v>豊郷ジュニアフットボールクラブ宇都宮</v>
      </c>
      <c r="V65" s="385"/>
      <c r="W65" s="385"/>
      <c r="X65" s="385"/>
      <c r="Y65" s="385"/>
      <c r="Z65" s="385"/>
      <c r="AA65" s="385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85"/>
      <c r="V66" s="385"/>
      <c r="W66" s="385"/>
      <c r="X66" s="385"/>
      <c r="Y66" s="385"/>
      <c r="Z66" s="385"/>
      <c r="AA66" s="385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39" t="str">
        <f>S50</f>
        <v>稲村フットボールクラブ</v>
      </c>
      <c r="H68" s="339"/>
      <c r="I68" s="339"/>
      <c r="J68" s="339"/>
      <c r="K68" s="339"/>
      <c r="L68" s="339"/>
      <c r="M68" s="339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ＪＦＣアミスタ市貝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39"/>
      <c r="H69" s="339"/>
      <c r="I69" s="339"/>
      <c r="J69" s="339"/>
      <c r="K69" s="339"/>
      <c r="L69" s="339"/>
      <c r="M69" s="339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犬伏フットボールクラブ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85" t="str">
        <f>N50</f>
        <v>豊郷ジュニアフットボールクラブ宇都宮</v>
      </c>
      <c r="V71" s="385"/>
      <c r="W71" s="385"/>
      <c r="X71" s="385"/>
      <c r="Y71" s="385"/>
      <c r="Z71" s="385"/>
      <c r="AA71" s="385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85"/>
      <c r="V72" s="385"/>
      <c r="W72" s="385"/>
      <c r="X72" s="385"/>
      <c r="Y72" s="385"/>
      <c r="Z72" s="385"/>
      <c r="AA72" s="385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ＦＣみらい P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ＪＦＣアミスタ市貝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J</v>
      </c>
      <c r="D77" s="347"/>
      <c r="E77" s="347"/>
      <c r="F77" s="348"/>
      <c r="G77" s="298" t="str">
        <f>C79</f>
        <v>栃木Ｃｈａｒｍｅ．Ｆ．Ｃ</v>
      </c>
      <c r="H77" s="299"/>
      <c r="I77" s="368" t="str">
        <f>C81</f>
        <v>犬伏フットボールクラブ</v>
      </c>
      <c r="J77" s="369"/>
      <c r="K77" s="368" t="str">
        <f>C83</f>
        <v>豊郷ジュニアフットボールクラブ宇都宮</v>
      </c>
      <c r="L77" s="369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JJ</v>
      </c>
      <c r="S77" s="313"/>
      <c r="T77" s="313"/>
      <c r="U77" s="314"/>
      <c r="V77" s="368" t="str">
        <f>R79</f>
        <v>稲村フットボールクラブ</v>
      </c>
      <c r="W77" s="369"/>
      <c r="X77" s="302" t="str">
        <f>R81</f>
        <v>ＦＣみらい P</v>
      </c>
      <c r="Y77" s="304"/>
      <c r="Z77" s="302" t="str">
        <f>R83</f>
        <v>ＪＦＣアミスタ市貝</v>
      </c>
      <c r="AA77" s="304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0"/>
      <c r="H78" s="301"/>
      <c r="I78" s="370"/>
      <c r="J78" s="371"/>
      <c r="K78" s="370"/>
      <c r="L78" s="371"/>
      <c r="M78" s="345"/>
      <c r="N78" s="345"/>
      <c r="O78" s="345"/>
      <c r="P78" s="345"/>
      <c r="R78" s="315"/>
      <c r="S78" s="316"/>
      <c r="T78" s="316"/>
      <c r="U78" s="317"/>
      <c r="V78" s="370"/>
      <c r="W78" s="371"/>
      <c r="X78" s="305"/>
      <c r="Y78" s="307"/>
      <c r="Z78" s="305"/>
      <c r="AA78" s="307"/>
      <c r="AB78" s="345"/>
      <c r="AC78" s="345"/>
      <c r="AD78" s="345"/>
      <c r="AE78" s="345"/>
    </row>
    <row r="79" spans="1:33" ht="20.100000000000001" customHeight="1">
      <c r="C79" s="346" t="str">
        <f>F50</f>
        <v>栃木Ｃｈａｒｍｅ．Ｆ．Ｃ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稲村フットボールクラブ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犬伏フットボールクラブ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ＦＣみらい P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豊郷ジュニアフットボールクラブ宇都宮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ＪＦＣアミスタ市貝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G85"/>
  <sheetViews>
    <sheetView view="pageBreakPreview" zoomScaleNormal="100" zoomScaleSheetLayoutView="100" workbookViewId="0">
      <selection sqref="A1:L1"/>
    </sheetView>
  </sheetViews>
  <sheetFormatPr defaultRowHeight="13.5"/>
  <cols>
    <col min="1" max="1" width="5.5" customWidth="1"/>
    <col min="2" max="36" width="5.625" customWidth="1"/>
    <col min="257" max="257" width="5.5" customWidth="1"/>
    <col min="258" max="292" width="5.625" customWidth="1"/>
    <col min="513" max="513" width="5.5" customWidth="1"/>
    <col min="514" max="548" width="5.625" customWidth="1"/>
    <col min="769" max="769" width="5.5" customWidth="1"/>
    <col min="770" max="804" width="5.625" customWidth="1"/>
    <col min="1025" max="1025" width="5.5" customWidth="1"/>
    <col min="1026" max="1060" width="5.625" customWidth="1"/>
    <col min="1281" max="1281" width="5.5" customWidth="1"/>
    <col min="1282" max="1316" width="5.625" customWidth="1"/>
    <col min="1537" max="1537" width="5.5" customWidth="1"/>
    <col min="1538" max="1572" width="5.625" customWidth="1"/>
    <col min="1793" max="1793" width="5.5" customWidth="1"/>
    <col min="1794" max="1828" width="5.625" customWidth="1"/>
    <col min="2049" max="2049" width="5.5" customWidth="1"/>
    <col min="2050" max="2084" width="5.625" customWidth="1"/>
    <col min="2305" max="2305" width="5.5" customWidth="1"/>
    <col min="2306" max="2340" width="5.625" customWidth="1"/>
    <col min="2561" max="2561" width="5.5" customWidth="1"/>
    <col min="2562" max="2596" width="5.625" customWidth="1"/>
    <col min="2817" max="2817" width="5.5" customWidth="1"/>
    <col min="2818" max="2852" width="5.625" customWidth="1"/>
    <col min="3073" max="3073" width="5.5" customWidth="1"/>
    <col min="3074" max="3108" width="5.625" customWidth="1"/>
    <col min="3329" max="3329" width="5.5" customWidth="1"/>
    <col min="3330" max="3364" width="5.625" customWidth="1"/>
    <col min="3585" max="3585" width="5.5" customWidth="1"/>
    <col min="3586" max="3620" width="5.625" customWidth="1"/>
    <col min="3841" max="3841" width="5.5" customWidth="1"/>
    <col min="3842" max="3876" width="5.625" customWidth="1"/>
    <col min="4097" max="4097" width="5.5" customWidth="1"/>
    <col min="4098" max="4132" width="5.625" customWidth="1"/>
    <col min="4353" max="4353" width="5.5" customWidth="1"/>
    <col min="4354" max="4388" width="5.625" customWidth="1"/>
    <col min="4609" max="4609" width="5.5" customWidth="1"/>
    <col min="4610" max="4644" width="5.625" customWidth="1"/>
    <col min="4865" max="4865" width="5.5" customWidth="1"/>
    <col min="4866" max="4900" width="5.625" customWidth="1"/>
    <col min="5121" max="5121" width="5.5" customWidth="1"/>
    <col min="5122" max="5156" width="5.625" customWidth="1"/>
    <col min="5377" max="5377" width="5.5" customWidth="1"/>
    <col min="5378" max="5412" width="5.625" customWidth="1"/>
    <col min="5633" max="5633" width="5.5" customWidth="1"/>
    <col min="5634" max="5668" width="5.625" customWidth="1"/>
    <col min="5889" max="5889" width="5.5" customWidth="1"/>
    <col min="5890" max="5924" width="5.625" customWidth="1"/>
    <col min="6145" max="6145" width="5.5" customWidth="1"/>
    <col min="6146" max="6180" width="5.625" customWidth="1"/>
    <col min="6401" max="6401" width="5.5" customWidth="1"/>
    <col min="6402" max="6436" width="5.625" customWidth="1"/>
    <col min="6657" max="6657" width="5.5" customWidth="1"/>
    <col min="6658" max="6692" width="5.625" customWidth="1"/>
    <col min="6913" max="6913" width="5.5" customWidth="1"/>
    <col min="6914" max="6948" width="5.625" customWidth="1"/>
    <col min="7169" max="7169" width="5.5" customWidth="1"/>
    <col min="7170" max="7204" width="5.625" customWidth="1"/>
    <col min="7425" max="7425" width="5.5" customWidth="1"/>
    <col min="7426" max="7460" width="5.625" customWidth="1"/>
    <col min="7681" max="7681" width="5.5" customWidth="1"/>
    <col min="7682" max="7716" width="5.625" customWidth="1"/>
    <col min="7937" max="7937" width="5.5" customWidth="1"/>
    <col min="7938" max="7972" width="5.625" customWidth="1"/>
    <col min="8193" max="8193" width="5.5" customWidth="1"/>
    <col min="8194" max="8228" width="5.625" customWidth="1"/>
    <col min="8449" max="8449" width="5.5" customWidth="1"/>
    <col min="8450" max="8484" width="5.625" customWidth="1"/>
    <col min="8705" max="8705" width="5.5" customWidth="1"/>
    <col min="8706" max="8740" width="5.625" customWidth="1"/>
    <col min="8961" max="8961" width="5.5" customWidth="1"/>
    <col min="8962" max="8996" width="5.625" customWidth="1"/>
    <col min="9217" max="9217" width="5.5" customWidth="1"/>
    <col min="9218" max="9252" width="5.625" customWidth="1"/>
    <col min="9473" max="9473" width="5.5" customWidth="1"/>
    <col min="9474" max="9508" width="5.625" customWidth="1"/>
    <col min="9729" max="9729" width="5.5" customWidth="1"/>
    <col min="9730" max="9764" width="5.625" customWidth="1"/>
    <col min="9985" max="9985" width="5.5" customWidth="1"/>
    <col min="9986" max="10020" width="5.625" customWidth="1"/>
    <col min="10241" max="10241" width="5.5" customWidth="1"/>
    <col min="10242" max="10276" width="5.625" customWidth="1"/>
    <col min="10497" max="10497" width="5.5" customWidth="1"/>
    <col min="10498" max="10532" width="5.625" customWidth="1"/>
    <col min="10753" max="10753" width="5.5" customWidth="1"/>
    <col min="10754" max="10788" width="5.625" customWidth="1"/>
    <col min="11009" max="11009" width="5.5" customWidth="1"/>
    <col min="11010" max="11044" width="5.625" customWidth="1"/>
    <col min="11265" max="11265" width="5.5" customWidth="1"/>
    <col min="11266" max="11300" width="5.625" customWidth="1"/>
    <col min="11521" max="11521" width="5.5" customWidth="1"/>
    <col min="11522" max="11556" width="5.625" customWidth="1"/>
    <col min="11777" max="11777" width="5.5" customWidth="1"/>
    <col min="11778" max="11812" width="5.625" customWidth="1"/>
    <col min="12033" max="12033" width="5.5" customWidth="1"/>
    <col min="12034" max="12068" width="5.625" customWidth="1"/>
    <col min="12289" max="12289" width="5.5" customWidth="1"/>
    <col min="12290" max="12324" width="5.625" customWidth="1"/>
    <col min="12545" max="12545" width="5.5" customWidth="1"/>
    <col min="12546" max="12580" width="5.625" customWidth="1"/>
    <col min="12801" max="12801" width="5.5" customWidth="1"/>
    <col min="12802" max="12836" width="5.625" customWidth="1"/>
    <col min="13057" max="13057" width="5.5" customWidth="1"/>
    <col min="13058" max="13092" width="5.625" customWidth="1"/>
    <col min="13313" max="13313" width="5.5" customWidth="1"/>
    <col min="13314" max="13348" width="5.625" customWidth="1"/>
    <col min="13569" max="13569" width="5.5" customWidth="1"/>
    <col min="13570" max="13604" width="5.625" customWidth="1"/>
    <col min="13825" max="13825" width="5.5" customWidth="1"/>
    <col min="13826" max="13860" width="5.625" customWidth="1"/>
    <col min="14081" max="14081" width="5.5" customWidth="1"/>
    <col min="14082" max="14116" width="5.625" customWidth="1"/>
    <col min="14337" max="14337" width="5.5" customWidth="1"/>
    <col min="14338" max="14372" width="5.625" customWidth="1"/>
    <col min="14593" max="14593" width="5.5" customWidth="1"/>
    <col min="14594" max="14628" width="5.625" customWidth="1"/>
    <col min="14849" max="14849" width="5.5" customWidth="1"/>
    <col min="14850" max="14884" width="5.625" customWidth="1"/>
    <col min="15105" max="15105" width="5.5" customWidth="1"/>
    <col min="15106" max="15140" width="5.625" customWidth="1"/>
    <col min="15361" max="15361" width="5.5" customWidth="1"/>
    <col min="15362" max="15396" width="5.625" customWidth="1"/>
    <col min="15617" max="15617" width="5.5" customWidth="1"/>
    <col min="15618" max="15652" width="5.625" customWidth="1"/>
    <col min="15873" max="15873" width="5.5" customWidth="1"/>
    <col min="15874" max="15908" width="5.625" customWidth="1"/>
    <col min="16129" max="16129" width="5.5" customWidth="1"/>
    <col min="16130" max="16164" width="5.625" customWidth="1"/>
  </cols>
  <sheetData>
    <row r="1" spans="1:33" ht="21.95" customHeight="1">
      <c r="A1" s="322" t="str">
        <f>U12組合せ①!B3</f>
        <v>■第1日  ２月６日  一次リーグ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N1" s="323" t="s">
        <v>582</v>
      </c>
      <c r="O1" s="323"/>
      <c r="P1" s="323"/>
      <c r="Q1" s="323"/>
      <c r="R1" s="323"/>
      <c r="T1" s="321" t="s">
        <v>583</v>
      </c>
      <c r="U1" s="321"/>
      <c r="V1" s="321"/>
      <c r="W1" s="321"/>
      <c r="X1" s="324" t="str">
        <f>U12組合せ①!AL20</f>
        <v>けやき台公園サッカー場A</v>
      </c>
      <c r="Y1" s="324"/>
      <c r="Z1" s="324"/>
      <c r="AA1" s="324"/>
      <c r="AB1" s="324"/>
      <c r="AC1" s="324"/>
      <c r="AD1" s="324"/>
      <c r="AE1" s="324"/>
      <c r="AF1" s="324"/>
      <c r="AG1" s="324"/>
    </row>
    <row r="2" spans="1:33" ht="20.100000000000001" customHeight="1">
      <c r="A2" s="155"/>
      <c r="B2" s="155"/>
      <c r="C2" s="155"/>
      <c r="D2" s="155"/>
      <c r="E2" s="155"/>
      <c r="F2" s="155"/>
      <c r="G2" s="155"/>
      <c r="H2" s="14"/>
      <c r="I2" s="153"/>
      <c r="J2" s="153"/>
      <c r="K2" s="153"/>
      <c r="L2" s="153"/>
      <c r="N2" s="153"/>
      <c r="O2" s="153"/>
      <c r="P2" s="153"/>
      <c r="Q2" s="153"/>
      <c r="R2" s="153"/>
      <c r="T2" s="125"/>
      <c r="U2" s="125"/>
      <c r="V2" s="125"/>
      <c r="W2" s="125"/>
      <c r="X2" s="154"/>
      <c r="Y2" s="154"/>
      <c r="AA2" s="20"/>
      <c r="AB2" s="138"/>
      <c r="AC2" s="138"/>
      <c r="AD2" s="138"/>
      <c r="AE2" s="138"/>
      <c r="AF2" s="138"/>
      <c r="AG2" s="138"/>
    </row>
    <row r="3" spans="1:33" ht="20.100000000000001" customHeight="1">
      <c r="F3" s="29"/>
      <c r="J3" s="327" t="s">
        <v>584</v>
      </c>
      <c r="K3" s="327"/>
      <c r="W3" s="327" t="s">
        <v>585</v>
      </c>
      <c r="X3" s="327"/>
      <c r="Z3" s="20"/>
      <c r="AA3" s="20"/>
      <c r="AB3" s="138"/>
      <c r="AC3" s="138"/>
      <c r="AD3" s="138"/>
      <c r="AE3" s="138"/>
      <c r="AF3" s="138"/>
      <c r="AG3" s="138"/>
    </row>
    <row r="4" spans="1:33" ht="20.100000000000001" customHeight="1">
      <c r="G4" s="2"/>
      <c r="H4" s="2"/>
      <c r="I4" s="2"/>
      <c r="J4" s="3"/>
      <c r="K4" s="2"/>
      <c r="L4" s="2"/>
      <c r="M4" s="2"/>
      <c r="N4" s="2"/>
      <c r="T4" s="2"/>
      <c r="U4" s="2"/>
      <c r="V4" s="2"/>
      <c r="W4" s="2"/>
      <c r="X4" s="19"/>
      <c r="Y4" s="2"/>
      <c r="Z4" s="20"/>
      <c r="AA4" s="20"/>
      <c r="AB4" s="138"/>
      <c r="AC4" s="138"/>
      <c r="AD4" s="138"/>
      <c r="AE4" s="138"/>
      <c r="AF4" s="138"/>
      <c r="AG4" s="138"/>
    </row>
    <row r="5" spans="1:33" ht="20.100000000000001" customHeight="1">
      <c r="F5" s="4"/>
      <c r="H5" s="5"/>
      <c r="J5" s="6"/>
      <c r="K5" s="5"/>
      <c r="N5" s="4"/>
      <c r="S5" s="4"/>
      <c r="V5" s="5"/>
      <c r="W5" s="6"/>
      <c r="Y5" s="5"/>
      <c r="Z5" s="5"/>
      <c r="AA5" s="6"/>
      <c r="AB5" s="17"/>
    </row>
    <row r="6" spans="1:33" ht="20.100000000000001" customHeight="1">
      <c r="B6" s="328"/>
      <c r="C6" s="328"/>
      <c r="D6" s="7"/>
      <c r="E6" s="7"/>
      <c r="F6" s="225">
        <v>1</v>
      </c>
      <c r="G6" s="225"/>
      <c r="H6" s="11"/>
      <c r="I6" s="11"/>
      <c r="J6" s="225">
        <v>2</v>
      </c>
      <c r="K6" s="225"/>
      <c r="L6" s="11"/>
      <c r="M6" s="11"/>
      <c r="N6" s="225">
        <v>3</v>
      </c>
      <c r="O6" s="225"/>
      <c r="P6" s="26"/>
      <c r="Q6" s="11"/>
      <c r="R6" s="11"/>
      <c r="S6" s="225">
        <v>4</v>
      </c>
      <c r="T6" s="225"/>
      <c r="U6" s="11"/>
      <c r="V6" s="11"/>
      <c r="W6" s="225">
        <v>5</v>
      </c>
      <c r="X6" s="225"/>
      <c r="Y6" s="11"/>
      <c r="Z6" s="11"/>
      <c r="AA6" s="225">
        <v>6</v>
      </c>
      <c r="AB6" s="225"/>
      <c r="AC6" s="7"/>
      <c r="AD6" s="7"/>
      <c r="AE6" s="329"/>
      <c r="AF6" s="330"/>
    </row>
    <row r="7" spans="1:33" ht="20.100000000000001" customHeight="1">
      <c r="B7" s="331"/>
      <c r="C7" s="331"/>
      <c r="D7" s="8"/>
      <c r="E7" s="8"/>
      <c r="F7" s="332" t="str">
        <f>U12組合せ①!AM24</f>
        <v>大田原城山サッカークラブ</v>
      </c>
      <c r="G7" s="332"/>
      <c r="H7" s="8"/>
      <c r="I7" s="8"/>
      <c r="J7" s="332" t="str">
        <f>U12組合せ①!AO24</f>
        <v>大谷東フットボールクラブ</v>
      </c>
      <c r="K7" s="332"/>
      <c r="L7" s="8"/>
      <c r="M7" s="8"/>
      <c r="N7" s="364" t="str">
        <f>U12組合せ①!AQ24</f>
        <v>ＦＣ　ＶＡＬＯＮ　Ｕ１１</v>
      </c>
      <c r="O7" s="364"/>
      <c r="P7" s="9"/>
      <c r="Q7" s="8"/>
      <c r="R7" s="8"/>
      <c r="S7" s="334" t="str">
        <f>U12組合せ①!AT24</f>
        <v>西那須野西ＳＣ</v>
      </c>
      <c r="T7" s="334"/>
      <c r="U7" s="8"/>
      <c r="V7" s="8"/>
      <c r="W7" s="332" t="str">
        <f>U12組合せ①!AV24</f>
        <v>みはらサッカークラブジュニア</v>
      </c>
      <c r="X7" s="332"/>
      <c r="Y7" s="8"/>
      <c r="Z7" s="8"/>
      <c r="AA7" s="334" t="str">
        <f>U12組合せ①!AX24</f>
        <v>祖母井クラブ</v>
      </c>
      <c r="AB7" s="334"/>
      <c r="AC7" s="8"/>
      <c r="AD7" s="8"/>
      <c r="AE7" s="336"/>
      <c r="AF7" s="337"/>
    </row>
    <row r="8" spans="1:33" ht="20.100000000000001" customHeight="1">
      <c r="B8" s="331"/>
      <c r="C8" s="331"/>
      <c r="D8" s="8"/>
      <c r="E8" s="8"/>
      <c r="F8" s="332"/>
      <c r="G8" s="332"/>
      <c r="H8" s="8"/>
      <c r="I8" s="8"/>
      <c r="J8" s="332"/>
      <c r="K8" s="332"/>
      <c r="L8" s="8"/>
      <c r="M8" s="8"/>
      <c r="N8" s="364"/>
      <c r="O8" s="364"/>
      <c r="P8" s="9"/>
      <c r="Q8" s="8"/>
      <c r="R8" s="8"/>
      <c r="S8" s="334"/>
      <c r="T8" s="334"/>
      <c r="U8" s="8"/>
      <c r="V8" s="8"/>
      <c r="W8" s="332"/>
      <c r="X8" s="332"/>
      <c r="Y8" s="8"/>
      <c r="Z8" s="8"/>
      <c r="AA8" s="334"/>
      <c r="AB8" s="334"/>
      <c r="AC8" s="8"/>
      <c r="AD8" s="8"/>
      <c r="AE8" s="336"/>
      <c r="AF8" s="337"/>
    </row>
    <row r="9" spans="1:33" ht="20.100000000000001" customHeight="1">
      <c r="B9" s="331"/>
      <c r="C9" s="331"/>
      <c r="D9" s="8"/>
      <c r="E9" s="8"/>
      <c r="F9" s="332"/>
      <c r="G9" s="332"/>
      <c r="H9" s="8"/>
      <c r="I9" s="8"/>
      <c r="J9" s="332"/>
      <c r="K9" s="332"/>
      <c r="L9" s="8"/>
      <c r="M9" s="8"/>
      <c r="N9" s="364"/>
      <c r="O9" s="364"/>
      <c r="P9" s="9"/>
      <c r="Q9" s="8"/>
      <c r="R9" s="8"/>
      <c r="S9" s="334"/>
      <c r="T9" s="334"/>
      <c r="U9" s="8"/>
      <c r="V9" s="8"/>
      <c r="W9" s="332"/>
      <c r="X9" s="332"/>
      <c r="Y9" s="8"/>
      <c r="Z9" s="8"/>
      <c r="AA9" s="334"/>
      <c r="AB9" s="334"/>
      <c r="AC9" s="8"/>
      <c r="AD9" s="8"/>
      <c r="AE9" s="336"/>
      <c r="AF9" s="337"/>
    </row>
    <row r="10" spans="1:33" ht="20.100000000000001" customHeight="1">
      <c r="B10" s="331"/>
      <c r="C10" s="331"/>
      <c r="D10" s="8"/>
      <c r="E10" s="8"/>
      <c r="F10" s="332"/>
      <c r="G10" s="332"/>
      <c r="H10" s="8"/>
      <c r="I10" s="8"/>
      <c r="J10" s="332"/>
      <c r="K10" s="332"/>
      <c r="L10" s="8"/>
      <c r="M10" s="8"/>
      <c r="N10" s="364"/>
      <c r="O10" s="364"/>
      <c r="P10" s="9"/>
      <c r="Q10" s="8"/>
      <c r="R10" s="8"/>
      <c r="S10" s="334"/>
      <c r="T10" s="334"/>
      <c r="U10" s="8"/>
      <c r="V10" s="8"/>
      <c r="W10" s="332"/>
      <c r="X10" s="332"/>
      <c r="Y10" s="8"/>
      <c r="Z10" s="8"/>
      <c r="AA10" s="334"/>
      <c r="AB10" s="334"/>
      <c r="AC10" s="8"/>
      <c r="AD10" s="8"/>
      <c r="AE10" s="336"/>
      <c r="AF10" s="337"/>
    </row>
    <row r="11" spans="1:33" ht="20.100000000000001" customHeight="1">
      <c r="B11" s="331"/>
      <c r="C11" s="331"/>
      <c r="D11" s="8"/>
      <c r="E11" s="8"/>
      <c r="F11" s="332"/>
      <c r="G11" s="332"/>
      <c r="H11" s="8"/>
      <c r="I11" s="8"/>
      <c r="J11" s="332"/>
      <c r="K11" s="332"/>
      <c r="L11" s="8"/>
      <c r="M11" s="8"/>
      <c r="N11" s="364"/>
      <c r="O11" s="364"/>
      <c r="P11" s="9"/>
      <c r="Q11" s="8"/>
      <c r="R11" s="8"/>
      <c r="S11" s="334"/>
      <c r="T11" s="334"/>
      <c r="U11" s="8"/>
      <c r="V11" s="8"/>
      <c r="W11" s="332"/>
      <c r="X11" s="332"/>
      <c r="Y11" s="8"/>
      <c r="Z11" s="8"/>
      <c r="AA11" s="334"/>
      <c r="AB11" s="334"/>
      <c r="AC11" s="8"/>
      <c r="AD11" s="8"/>
      <c r="AE11" s="336"/>
      <c r="AF11" s="337"/>
    </row>
    <row r="12" spans="1:33" ht="20.100000000000001" customHeight="1">
      <c r="B12" s="331"/>
      <c r="C12" s="331"/>
      <c r="D12" s="8"/>
      <c r="E12" s="8"/>
      <c r="F12" s="332"/>
      <c r="G12" s="332"/>
      <c r="H12" s="8"/>
      <c r="I12" s="8"/>
      <c r="J12" s="332"/>
      <c r="K12" s="332"/>
      <c r="L12" s="8"/>
      <c r="M12" s="8"/>
      <c r="N12" s="364"/>
      <c r="O12" s="364"/>
      <c r="P12" s="9"/>
      <c r="Q12" s="8"/>
      <c r="R12" s="8"/>
      <c r="S12" s="334"/>
      <c r="T12" s="334"/>
      <c r="U12" s="8"/>
      <c r="V12" s="8"/>
      <c r="W12" s="332"/>
      <c r="X12" s="332"/>
      <c r="Y12" s="8"/>
      <c r="Z12" s="8"/>
      <c r="AA12" s="334"/>
      <c r="AB12" s="334"/>
      <c r="AC12" s="8"/>
      <c r="AD12" s="8"/>
      <c r="AE12" s="336"/>
      <c r="AF12" s="337"/>
    </row>
    <row r="13" spans="1:33" ht="20.100000000000001" customHeight="1">
      <c r="B13" s="331"/>
      <c r="C13" s="331"/>
      <c r="D13" s="9"/>
      <c r="E13" s="9"/>
      <c r="F13" s="332"/>
      <c r="G13" s="332"/>
      <c r="H13" s="9"/>
      <c r="I13" s="9"/>
      <c r="J13" s="332"/>
      <c r="K13" s="332"/>
      <c r="L13" s="9"/>
      <c r="M13" s="9"/>
      <c r="N13" s="364"/>
      <c r="O13" s="364"/>
      <c r="P13" s="9"/>
      <c r="Q13" s="9"/>
      <c r="R13" s="9"/>
      <c r="S13" s="334"/>
      <c r="T13" s="334"/>
      <c r="U13" s="9"/>
      <c r="V13" s="9"/>
      <c r="W13" s="332"/>
      <c r="X13" s="332"/>
      <c r="Y13" s="9"/>
      <c r="Z13" s="9"/>
      <c r="AA13" s="334"/>
      <c r="AB13" s="334"/>
      <c r="AC13" s="9"/>
      <c r="AD13" s="9"/>
      <c r="AE13" s="336"/>
      <c r="AF13" s="337"/>
    </row>
    <row r="14" spans="1:33" ht="20.100000000000001" customHeight="1">
      <c r="B14" s="331"/>
      <c r="C14" s="331"/>
      <c r="D14" s="9"/>
      <c r="E14" s="9"/>
      <c r="F14" s="332"/>
      <c r="G14" s="332"/>
      <c r="H14" s="9"/>
      <c r="I14" s="9"/>
      <c r="J14" s="332"/>
      <c r="K14" s="332"/>
      <c r="L14" s="9"/>
      <c r="M14" s="9"/>
      <c r="N14" s="364"/>
      <c r="O14" s="364"/>
      <c r="P14" s="9"/>
      <c r="Q14" s="9"/>
      <c r="R14" s="9"/>
      <c r="S14" s="334"/>
      <c r="T14" s="334"/>
      <c r="U14" s="9"/>
      <c r="V14" s="9"/>
      <c r="W14" s="332"/>
      <c r="X14" s="332"/>
      <c r="Y14" s="9"/>
      <c r="Z14" s="9"/>
      <c r="AA14" s="334"/>
      <c r="AB14" s="334"/>
      <c r="AC14" s="9"/>
      <c r="AD14" s="9"/>
      <c r="AE14" s="336"/>
      <c r="AF14" s="337"/>
    </row>
    <row r="15" spans="1:33" ht="20.100000000000001" customHeight="1">
      <c r="C15" s="124"/>
      <c r="D15" s="124"/>
      <c r="G15" s="124"/>
      <c r="H15" s="124"/>
      <c r="K15" s="124"/>
      <c r="L15" s="124"/>
      <c r="O15" s="124"/>
      <c r="P15" s="124"/>
      <c r="T15" s="124"/>
      <c r="U15" s="124"/>
      <c r="X15" s="124"/>
      <c r="Y15" s="124"/>
      <c r="AB15" s="158" t="s">
        <v>517</v>
      </c>
      <c r="AC15" s="18" t="s">
        <v>518</v>
      </c>
      <c r="AD15" s="18" t="s">
        <v>519</v>
      </c>
      <c r="AE15" s="18" t="s">
        <v>519</v>
      </c>
      <c r="AF15" s="18" t="s">
        <v>520</v>
      </c>
      <c r="AG15" s="141" t="s">
        <v>521</v>
      </c>
    </row>
    <row r="16" spans="1:33" ht="20.100000000000001" customHeight="1">
      <c r="A16" s="7"/>
      <c r="B16" s="318" t="s">
        <v>523</v>
      </c>
      <c r="C16" s="338">
        <v>0.39583333333333331</v>
      </c>
      <c r="D16" s="338"/>
      <c r="E16" s="338"/>
      <c r="G16" s="339" t="str">
        <f>F7</f>
        <v>大田原城山サッカークラブ</v>
      </c>
      <c r="H16" s="339"/>
      <c r="I16" s="339"/>
      <c r="J16" s="339"/>
      <c r="K16" s="339"/>
      <c r="L16" s="339"/>
      <c r="M16" s="339"/>
      <c r="N16" s="340">
        <f>P16+P17</f>
        <v>0</v>
      </c>
      <c r="O16" s="341" t="s">
        <v>524</v>
      </c>
      <c r="P16" s="12">
        <v>0</v>
      </c>
      <c r="Q16" s="22" t="s">
        <v>548</v>
      </c>
      <c r="R16" s="12">
        <v>0</v>
      </c>
      <c r="S16" s="341" t="s">
        <v>526</v>
      </c>
      <c r="T16" s="340">
        <f>R16+R17</f>
        <v>0</v>
      </c>
      <c r="U16" s="339" t="str">
        <f>J7</f>
        <v>大谷東フットボールクラブ</v>
      </c>
      <c r="V16" s="339"/>
      <c r="W16" s="339"/>
      <c r="X16" s="339"/>
      <c r="Y16" s="339"/>
      <c r="Z16" s="339"/>
      <c r="AA16" s="339"/>
      <c r="AB16" s="279" t="s">
        <v>517</v>
      </c>
      <c r="AC16" s="342" t="s">
        <v>528</v>
      </c>
      <c r="AD16" s="342" t="s">
        <v>536</v>
      </c>
      <c r="AE16" s="342" t="s">
        <v>527</v>
      </c>
      <c r="AF16" s="342">
        <v>6</v>
      </c>
      <c r="AG16" s="343" t="s">
        <v>521</v>
      </c>
    </row>
    <row r="17" spans="1:33" ht="20.100000000000001" customHeight="1">
      <c r="A17" s="7"/>
      <c r="B17" s="318"/>
      <c r="C17" s="338"/>
      <c r="D17" s="338"/>
      <c r="E17" s="338"/>
      <c r="G17" s="339"/>
      <c r="H17" s="339"/>
      <c r="I17" s="339"/>
      <c r="J17" s="339"/>
      <c r="K17" s="339"/>
      <c r="L17" s="339"/>
      <c r="M17" s="339"/>
      <c r="N17" s="340"/>
      <c r="O17" s="341"/>
      <c r="P17" s="12">
        <v>0</v>
      </c>
      <c r="Q17" s="22" t="s">
        <v>548</v>
      </c>
      <c r="R17" s="12">
        <v>0</v>
      </c>
      <c r="S17" s="341"/>
      <c r="T17" s="340"/>
      <c r="U17" s="339"/>
      <c r="V17" s="339"/>
      <c r="W17" s="339"/>
      <c r="X17" s="339"/>
      <c r="Y17" s="339"/>
      <c r="Z17" s="339"/>
      <c r="AA17" s="339"/>
      <c r="AB17" s="279"/>
      <c r="AC17" s="342"/>
      <c r="AD17" s="342"/>
      <c r="AE17" s="342"/>
      <c r="AF17" s="342"/>
      <c r="AG17" s="343"/>
    </row>
    <row r="18" spans="1:33" ht="20.100000000000001" customHeight="1">
      <c r="C18" s="16"/>
      <c r="D18" s="16"/>
      <c r="E18" s="15"/>
      <c r="G18" s="45"/>
      <c r="H18" s="45"/>
      <c r="I18" s="10"/>
      <c r="J18" s="10"/>
      <c r="K18" s="45"/>
      <c r="L18" s="45"/>
      <c r="M18" s="10"/>
      <c r="N18" s="27"/>
      <c r="O18" s="45"/>
      <c r="P18" s="12"/>
      <c r="Q18" s="10"/>
      <c r="R18" s="27"/>
      <c r="S18" s="10"/>
      <c r="T18" s="12"/>
      <c r="U18" s="45"/>
      <c r="V18" s="10"/>
      <c r="W18" s="10"/>
      <c r="X18" s="45"/>
      <c r="Y18" s="45"/>
      <c r="Z18" s="10"/>
      <c r="AA18" s="10"/>
      <c r="AB18" s="139"/>
      <c r="AC18" s="24"/>
      <c r="AD18" s="24"/>
      <c r="AE18" s="25"/>
      <c r="AF18" s="25"/>
      <c r="AG18" s="131"/>
    </row>
    <row r="19" spans="1:33" ht="20.100000000000001" customHeight="1">
      <c r="A19" s="7"/>
      <c r="B19" s="318" t="s">
        <v>532</v>
      </c>
      <c r="C19" s="338">
        <v>0.4236111111111111</v>
      </c>
      <c r="D19" s="338"/>
      <c r="E19" s="338"/>
      <c r="G19" s="339" t="str">
        <f>S7</f>
        <v>西那須野西ＳＣ</v>
      </c>
      <c r="H19" s="339"/>
      <c r="I19" s="339"/>
      <c r="J19" s="339"/>
      <c r="K19" s="339"/>
      <c r="L19" s="339"/>
      <c r="M19" s="339"/>
      <c r="N19" s="340">
        <f>P19+P20</f>
        <v>0</v>
      </c>
      <c r="O19" s="341" t="s">
        <v>524</v>
      </c>
      <c r="P19" s="12">
        <v>0</v>
      </c>
      <c r="Q19" s="22" t="s">
        <v>548</v>
      </c>
      <c r="R19" s="12">
        <v>0</v>
      </c>
      <c r="S19" s="341" t="s">
        <v>526</v>
      </c>
      <c r="T19" s="340">
        <f>R19+R20</f>
        <v>0</v>
      </c>
      <c r="U19" s="339" t="str">
        <f>W7</f>
        <v>みはらサッカークラブジュニア</v>
      </c>
      <c r="V19" s="339"/>
      <c r="W19" s="339"/>
      <c r="X19" s="339"/>
      <c r="Y19" s="339"/>
      <c r="Z19" s="339"/>
      <c r="AA19" s="339"/>
      <c r="AB19" s="279" t="s">
        <v>517</v>
      </c>
      <c r="AC19" s="342" t="s">
        <v>535</v>
      </c>
      <c r="AD19" s="342" t="s">
        <v>533</v>
      </c>
      <c r="AE19" s="342" t="s">
        <v>534</v>
      </c>
      <c r="AF19" s="342">
        <v>3</v>
      </c>
      <c r="AG19" s="343" t="s">
        <v>521</v>
      </c>
    </row>
    <row r="20" spans="1:33" ht="20.100000000000001" customHeight="1">
      <c r="A20" s="7"/>
      <c r="B20" s="318"/>
      <c r="C20" s="338"/>
      <c r="D20" s="338"/>
      <c r="E20" s="338"/>
      <c r="G20" s="339"/>
      <c r="H20" s="339"/>
      <c r="I20" s="339"/>
      <c r="J20" s="339"/>
      <c r="K20" s="339"/>
      <c r="L20" s="339"/>
      <c r="M20" s="339"/>
      <c r="N20" s="340"/>
      <c r="O20" s="341"/>
      <c r="P20" s="12">
        <v>0</v>
      </c>
      <c r="Q20" s="22" t="s">
        <v>548</v>
      </c>
      <c r="R20" s="12">
        <v>0</v>
      </c>
      <c r="S20" s="341"/>
      <c r="T20" s="340"/>
      <c r="U20" s="339"/>
      <c r="V20" s="339"/>
      <c r="W20" s="339"/>
      <c r="X20" s="339"/>
      <c r="Y20" s="339"/>
      <c r="Z20" s="339"/>
      <c r="AA20" s="339"/>
      <c r="AB20" s="279"/>
      <c r="AC20" s="342"/>
      <c r="AD20" s="342"/>
      <c r="AE20" s="342"/>
      <c r="AF20" s="342"/>
      <c r="AG20" s="343"/>
    </row>
    <row r="21" spans="1:33" ht="20.100000000000001" customHeight="1">
      <c r="A21" s="7"/>
      <c r="C21" s="16"/>
      <c r="D21" s="16"/>
      <c r="E21" s="15"/>
      <c r="G21" s="45"/>
      <c r="H21" s="45"/>
      <c r="I21" s="10"/>
      <c r="J21" s="10"/>
      <c r="K21" s="45"/>
      <c r="L21" s="45"/>
      <c r="M21" s="10"/>
      <c r="N21" s="27"/>
      <c r="O21" s="45"/>
      <c r="P21" s="12"/>
      <c r="Q21" s="10"/>
      <c r="R21" s="27"/>
      <c r="S21" s="10"/>
      <c r="T21" s="12"/>
      <c r="U21" s="45"/>
      <c r="V21" s="10"/>
      <c r="W21" s="10"/>
      <c r="X21" s="45"/>
      <c r="Y21" s="45"/>
      <c r="Z21" s="10"/>
      <c r="AA21" s="10"/>
      <c r="AB21" s="139"/>
      <c r="AC21" s="24"/>
      <c r="AD21" s="24"/>
      <c r="AE21" s="25"/>
      <c r="AF21" s="25"/>
      <c r="AG21" s="131"/>
    </row>
    <row r="22" spans="1:33" ht="20.100000000000001" customHeight="1">
      <c r="A22" s="7"/>
      <c r="B22" s="318" t="s">
        <v>537</v>
      </c>
      <c r="C22" s="338">
        <v>0.4513888888888889</v>
      </c>
      <c r="D22" s="338"/>
      <c r="E22" s="338"/>
      <c r="G22" s="339" t="str">
        <f>F7</f>
        <v>大田原城山サッカークラブ</v>
      </c>
      <c r="H22" s="339"/>
      <c r="I22" s="339"/>
      <c r="J22" s="339"/>
      <c r="K22" s="339"/>
      <c r="L22" s="339"/>
      <c r="M22" s="339"/>
      <c r="N22" s="340">
        <f>P22+P23</f>
        <v>0</v>
      </c>
      <c r="O22" s="341" t="s">
        <v>524</v>
      </c>
      <c r="P22" s="12">
        <v>0</v>
      </c>
      <c r="Q22" s="22" t="s">
        <v>548</v>
      </c>
      <c r="R22" s="12">
        <v>0</v>
      </c>
      <c r="S22" s="341" t="s">
        <v>526</v>
      </c>
      <c r="T22" s="340">
        <f>R22+R23</f>
        <v>0</v>
      </c>
      <c r="U22" s="339" t="str">
        <f>N7</f>
        <v>ＦＣ　ＶＡＬＯＮ　Ｕ１１</v>
      </c>
      <c r="V22" s="339"/>
      <c r="W22" s="339"/>
      <c r="X22" s="339"/>
      <c r="Y22" s="339"/>
      <c r="Z22" s="339"/>
      <c r="AA22" s="339"/>
      <c r="AB22" s="279" t="s">
        <v>517</v>
      </c>
      <c r="AC22" s="342" t="s">
        <v>527</v>
      </c>
      <c r="AD22" s="342" t="s">
        <v>528</v>
      </c>
      <c r="AE22" s="342" t="s">
        <v>536</v>
      </c>
      <c r="AF22" s="342">
        <v>5</v>
      </c>
      <c r="AG22" s="343" t="s">
        <v>521</v>
      </c>
    </row>
    <row r="23" spans="1:33" ht="20.100000000000001" customHeight="1">
      <c r="A23" s="7"/>
      <c r="B23" s="318"/>
      <c r="C23" s="338"/>
      <c r="D23" s="338"/>
      <c r="E23" s="338"/>
      <c r="G23" s="339"/>
      <c r="H23" s="339"/>
      <c r="I23" s="339"/>
      <c r="J23" s="339"/>
      <c r="K23" s="339"/>
      <c r="L23" s="339"/>
      <c r="M23" s="339"/>
      <c r="N23" s="340"/>
      <c r="O23" s="341"/>
      <c r="P23" s="12">
        <v>0</v>
      </c>
      <c r="Q23" s="22" t="s">
        <v>548</v>
      </c>
      <c r="R23" s="12">
        <v>0</v>
      </c>
      <c r="S23" s="341"/>
      <c r="T23" s="340"/>
      <c r="U23" s="339"/>
      <c r="V23" s="339"/>
      <c r="W23" s="339"/>
      <c r="X23" s="339"/>
      <c r="Y23" s="339"/>
      <c r="Z23" s="339"/>
      <c r="AA23" s="339"/>
      <c r="AB23" s="279"/>
      <c r="AC23" s="342"/>
      <c r="AD23" s="342"/>
      <c r="AE23" s="342"/>
      <c r="AF23" s="342"/>
      <c r="AG23" s="343"/>
    </row>
    <row r="24" spans="1:33" ht="20.100000000000001" customHeight="1">
      <c r="A24" s="7"/>
      <c r="B24" s="44"/>
      <c r="C24" s="29"/>
      <c r="D24" s="29"/>
      <c r="E24" s="29"/>
      <c r="G24" s="45"/>
      <c r="H24" s="45"/>
      <c r="I24" s="45"/>
      <c r="J24" s="45"/>
      <c r="K24" s="45"/>
      <c r="L24" s="45"/>
      <c r="M24" s="45"/>
      <c r="N24" s="156"/>
      <c r="O24" s="157"/>
      <c r="P24" s="12"/>
      <c r="Q24" s="10"/>
      <c r="R24" s="27"/>
      <c r="S24" s="157"/>
      <c r="T24" s="156"/>
      <c r="U24" s="45"/>
      <c r="V24" s="45"/>
      <c r="W24" s="45"/>
      <c r="X24" s="45"/>
      <c r="Y24" s="45"/>
      <c r="Z24" s="45"/>
      <c r="AA24" s="45"/>
      <c r="AB24" s="139"/>
      <c r="AC24" s="24"/>
      <c r="AD24" s="24"/>
      <c r="AE24" s="25"/>
      <c r="AF24" s="25"/>
      <c r="AG24" s="131"/>
    </row>
    <row r="25" spans="1:33" ht="20.100000000000001" customHeight="1">
      <c r="A25" s="7"/>
      <c r="B25" s="318" t="s">
        <v>538</v>
      </c>
      <c r="C25" s="338">
        <v>0.47916666666666669</v>
      </c>
      <c r="D25" s="338"/>
      <c r="E25" s="338"/>
      <c r="G25" s="339" t="str">
        <f>S7</f>
        <v>西那須野西ＳＣ</v>
      </c>
      <c r="H25" s="339"/>
      <c r="I25" s="339"/>
      <c r="J25" s="339"/>
      <c r="K25" s="339"/>
      <c r="L25" s="339"/>
      <c r="M25" s="339"/>
      <c r="N25" s="340">
        <f>P25+P26</f>
        <v>0</v>
      </c>
      <c r="O25" s="341" t="s">
        <v>524</v>
      </c>
      <c r="P25" s="12">
        <v>0</v>
      </c>
      <c r="Q25" s="22" t="s">
        <v>548</v>
      </c>
      <c r="R25" s="12">
        <v>0</v>
      </c>
      <c r="S25" s="341" t="s">
        <v>526</v>
      </c>
      <c r="T25" s="340">
        <f>R25+R26</f>
        <v>0</v>
      </c>
      <c r="U25" s="339" t="str">
        <f>AA7</f>
        <v>祖母井クラブ</v>
      </c>
      <c r="V25" s="339"/>
      <c r="W25" s="339"/>
      <c r="X25" s="339"/>
      <c r="Y25" s="339"/>
      <c r="Z25" s="339"/>
      <c r="AA25" s="339"/>
      <c r="AB25" s="279" t="s">
        <v>517</v>
      </c>
      <c r="AC25" s="342" t="s">
        <v>534</v>
      </c>
      <c r="AD25" s="342" t="s">
        <v>535</v>
      </c>
      <c r="AE25" s="342" t="s">
        <v>533</v>
      </c>
      <c r="AF25" s="342">
        <v>2</v>
      </c>
      <c r="AG25" s="343" t="s">
        <v>521</v>
      </c>
    </row>
    <row r="26" spans="1:33" ht="20.100000000000001" customHeight="1">
      <c r="A26" s="7"/>
      <c r="B26" s="318"/>
      <c r="C26" s="338"/>
      <c r="D26" s="338"/>
      <c r="E26" s="338"/>
      <c r="G26" s="339"/>
      <c r="H26" s="339"/>
      <c r="I26" s="339"/>
      <c r="J26" s="339"/>
      <c r="K26" s="339"/>
      <c r="L26" s="339"/>
      <c r="M26" s="339"/>
      <c r="N26" s="340"/>
      <c r="O26" s="341"/>
      <c r="P26" s="12">
        <v>0</v>
      </c>
      <c r="Q26" s="22" t="s">
        <v>548</v>
      </c>
      <c r="R26" s="12">
        <v>0</v>
      </c>
      <c r="S26" s="341"/>
      <c r="T26" s="340"/>
      <c r="U26" s="339"/>
      <c r="V26" s="339"/>
      <c r="W26" s="339"/>
      <c r="X26" s="339"/>
      <c r="Y26" s="339"/>
      <c r="Z26" s="339"/>
      <c r="AA26" s="339"/>
      <c r="AB26" s="279"/>
      <c r="AC26" s="342"/>
      <c r="AD26" s="342"/>
      <c r="AE26" s="342"/>
      <c r="AF26" s="342"/>
      <c r="AG26" s="343"/>
    </row>
    <row r="27" spans="1:33" ht="20.100000000000001" customHeight="1">
      <c r="A27" s="7"/>
      <c r="C27" s="16"/>
      <c r="D27" s="16"/>
      <c r="E27" s="15"/>
      <c r="G27" s="45"/>
      <c r="H27" s="45"/>
      <c r="I27" s="10"/>
      <c r="J27" s="10"/>
      <c r="K27" s="45"/>
      <c r="L27" s="45"/>
      <c r="M27" s="10"/>
      <c r="N27" s="27"/>
      <c r="O27" s="45"/>
      <c r="P27" s="12"/>
      <c r="Q27" s="10"/>
      <c r="R27" s="27"/>
      <c r="S27" s="10"/>
      <c r="T27" s="12"/>
      <c r="U27" s="45"/>
      <c r="V27" s="10"/>
      <c r="W27" s="10"/>
      <c r="X27" s="45"/>
      <c r="Y27" s="45"/>
      <c r="Z27" s="10"/>
      <c r="AA27" s="10"/>
      <c r="AB27" s="139"/>
      <c r="AC27" s="24"/>
      <c r="AD27" s="24"/>
      <c r="AE27" s="25"/>
      <c r="AF27" s="25"/>
      <c r="AG27" s="131"/>
    </row>
    <row r="28" spans="1:33" ht="20.100000000000001" customHeight="1">
      <c r="A28" s="7"/>
      <c r="B28" s="318" t="s">
        <v>539</v>
      </c>
      <c r="C28" s="338">
        <v>0.50694444444444442</v>
      </c>
      <c r="D28" s="338"/>
      <c r="E28" s="338"/>
      <c r="G28" s="339" t="str">
        <f>J7</f>
        <v>大谷東フットボールクラブ</v>
      </c>
      <c r="H28" s="339"/>
      <c r="I28" s="339"/>
      <c r="J28" s="339"/>
      <c r="K28" s="339"/>
      <c r="L28" s="339"/>
      <c r="M28" s="339"/>
      <c r="N28" s="340">
        <f>P28+P29</f>
        <v>0</v>
      </c>
      <c r="O28" s="341" t="s">
        <v>524</v>
      </c>
      <c r="P28" s="12">
        <v>0</v>
      </c>
      <c r="Q28" s="22" t="s">
        <v>548</v>
      </c>
      <c r="R28" s="12">
        <v>0</v>
      </c>
      <c r="S28" s="341" t="s">
        <v>526</v>
      </c>
      <c r="T28" s="340">
        <f>R28+R29</f>
        <v>0</v>
      </c>
      <c r="U28" s="339" t="str">
        <f>N7</f>
        <v>ＦＣ　ＶＡＬＯＮ　Ｕ１１</v>
      </c>
      <c r="V28" s="339"/>
      <c r="W28" s="339"/>
      <c r="X28" s="339"/>
      <c r="Y28" s="339"/>
      <c r="Z28" s="339"/>
      <c r="AA28" s="339"/>
      <c r="AB28" s="279" t="s">
        <v>517</v>
      </c>
      <c r="AC28" s="342" t="s">
        <v>536</v>
      </c>
      <c r="AD28" s="342" t="s">
        <v>527</v>
      </c>
      <c r="AE28" s="342" t="s">
        <v>528</v>
      </c>
      <c r="AF28" s="342">
        <v>4</v>
      </c>
      <c r="AG28" s="343" t="s">
        <v>521</v>
      </c>
    </row>
    <row r="29" spans="1:33" ht="20.100000000000001" customHeight="1">
      <c r="A29" s="7"/>
      <c r="B29" s="318"/>
      <c r="C29" s="338"/>
      <c r="D29" s="338"/>
      <c r="E29" s="338"/>
      <c r="G29" s="339"/>
      <c r="H29" s="339"/>
      <c r="I29" s="339"/>
      <c r="J29" s="339"/>
      <c r="K29" s="339"/>
      <c r="L29" s="339"/>
      <c r="M29" s="339"/>
      <c r="N29" s="340"/>
      <c r="O29" s="341"/>
      <c r="P29" s="12">
        <v>0</v>
      </c>
      <c r="Q29" s="22" t="s">
        <v>548</v>
      </c>
      <c r="R29" s="12">
        <v>0</v>
      </c>
      <c r="S29" s="341"/>
      <c r="T29" s="340"/>
      <c r="U29" s="339"/>
      <c r="V29" s="339"/>
      <c r="W29" s="339"/>
      <c r="X29" s="339"/>
      <c r="Y29" s="339"/>
      <c r="Z29" s="339"/>
      <c r="AA29" s="339"/>
      <c r="AB29" s="279"/>
      <c r="AC29" s="342"/>
      <c r="AD29" s="342"/>
      <c r="AE29" s="342"/>
      <c r="AF29" s="342"/>
      <c r="AG29" s="343"/>
    </row>
    <row r="30" spans="1:33" ht="20.100000000000001" customHeight="1">
      <c r="A30" s="7"/>
      <c r="C30" s="16"/>
      <c r="D30" s="16"/>
      <c r="E30" s="15"/>
      <c r="G30" s="45"/>
      <c r="H30" s="45"/>
      <c r="I30" s="10"/>
      <c r="J30" s="10"/>
      <c r="K30" s="45"/>
      <c r="L30" s="45"/>
      <c r="M30" s="10"/>
      <c r="N30" s="27"/>
      <c r="O30" s="45"/>
      <c r="P30" s="12"/>
      <c r="Q30" s="10"/>
      <c r="R30" s="27"/>
      <c r="S30" s="10"/>
      <c r="T30" s="12"/>
      <c r="U30" s="45"/>
      <c r="V30" s="10"/>
      <c r="W30" s="10"/>
      <c r="X30" s="45"/>
      <c r="Y30" s="45"/>
      <c r="Z30" s="10"/>
      <c r="AA30" s="10"/>
      <c r="AB30" s="139"/>
      <c r="AC30" s="124"/>
      <c r="AD30" s="24"/>
      <c r="AE30" s="24"/>
      <c r="AF30" s="25"/>
      <c r="AG30" s="140"/>
    </row>
    <row r="31" spans="1:33" ht="20.100000000000001" customHeight="1">
      <c r="A31" s="7"/>
      <c r="B31" s="318" t="s">
        <v>540</v>
      </c>
      <c r="C31" s="338">
        <v>0.53472222222222221</v>
      </c>
      <c r="D31" s="338"/>
      <c r="E31" s="338"/>
      <c r="G31" s="339" t="str">
        <f>W7</f>
        <v>みはらサッカークラブジュニア</v>
      </c>
      <c r="H31" s="339"/>
      <c r="I31" s="339"/>
      <c r="J31" s="339"/>
      <c r="K31" s="339"/>
      <c r="L31" s="339"/>
      <c r="M31" s="339"/>
      <c r="N31" s="340">
        <f>P31+P32</f>
        <v>0</v>
      </c>
      <c r="O31" s="341" t="s">
        <v>524</v>
      </c>
      <c r="P31" s="12">
        <v>0</v>
      </c>
      <c r="Q31" s="22" t="s">
        <v>548</v>
      </c>
      <c r="R31" s="12">
        <v>0</v>
      </c>
      <c r="S31" s="341" t="s">
        <v>526</v>
      </c>
      <c r="T31" s="340">
        <f>R31+R32</f>
        <v>0</v>
      </c>
      <c r="U31" s="339" t="str">
        <f>AA7</f>
        <v>祖母井クラブ</v>
      </c>
      <c r="V31" s="339"/>
      <c r="W31" s="339"/>
      <c r="X31" s="339"/>
      <c r="Y31" s="339"/>
      <c r="Z31" s="339"/>
      <c r="AA31" s="339"/>
      <c r="AB31" s="279" t="s">
        <v>517</v>
      </c>
      <c r="AC31" s="342" t="s">
        <v>533</v>
      </c>
      <c r="AD31" s="342" t="s">
        <v>534</v>
      </c>
      <c r="AE31" s="342" t="s">
        <v>535</v>
      </c>
      <c r="AF31" s="342">
        <v>1</v>
      </c>
      <c r="AG31" s="343" t="s">
        <v>521</v>
      </c>
    </row>
    <row r="32" spans="1:33" ht="20.100000000000001" customHeight="1">
      <c r="A32" s="7"/>
      <c r="B32" s="318"/>
      <c r="C32" s="338"/>
      <c r="D32" s="338"/>
      <c r="E32" s="338"/>
      <c r="G32" s="339"/>
      <c r="H32" s="339"/>
      <c r="I32" s="339"/>
      <c r="J32" s="339"/>
      <c r="K32" s="339"/>
      <c r="L32" s="339"/>
      <c r="M32" s="339"/>
      <c r="N32" s="340"/>
      <c r="O32" s="341"/>
      <c r="P32" s="12">
        <v>0</v>
      </c>
      <c r="Q32" s="22" t="s">
        <v>548</v>
      </c>
      <c r="R32" s="12">
        <v>0</v>
      </c>
      <c r="S32" s="341"/>
      <c r="T32" s="340"/>
      <c r="U32" s="339"/>
      <c r="V32" s="339"/>
      <c r="W32" s="339"/>
      <c r="X32" s="339"/>
      <c r="Y32" s="339"/>
      <c r="Z32" s="339"/>
      <c r="AA32" s="339"/>
      <c r="AB32" s="279"/>
      <c r="AC32" s="342"/>
      <c r="AD32" s="342"/>
      <c r="AE32" s="342"/>
      <c r="AF32" s="342"/>
      <c r="AG32" s="343"/>
    </row>
    <row r="33" spans="1:33" ht="20.100000000000001" customHeight="1">
      <c r="B33" s="44"/>
      <c r="C33" s="23"/>
      <c r="D33" s="23"/>
      <c r="E33" s="23"/>
      <c r="G33" s="45"/>
      <c r="H33" s="45"/>
      <c r="I33" s="45"/>
      <c r="J33" s="45"/>
      <c r="K33" s="45"/>
      <c r="L33" s="45"/>
      <c r="M33" s="45"/>
      <c r="N33" s="21"/>
      <c r="O33" s="157"/>
      <c r="P33" s="45"/>
      <c r="Q33" s="22"/>
      <c r="R33" s="10"/>
      <c r="S33" s="157"/>
      <c r="T33" s="21"/>
      <c r="U33" s="45"/>
      <c r="V33" s="45"/>
      <c r="W33" s="45"/>
      <c r="X33" s="45"/>
      <c r="Y33" s="45"/>
      <c r="Z33" s="45"/>
      <c r="AA33" s="45"/>
      <c r="AB33" s="124"/>
      <c r="AC33" s="124"/>
      <c r="AF33" s="124"/>
      <c r="AG33" s="124"/>
    </row>
    <row r="34" spans="1:33" ht="20.100000000000001" customHeight="1">
      <c r="C34" s="346" t="str">
        <f>J3</f>
        <v>K</v>
      </c>
      <c r="D34" s="347"/>
      <c r="E34" s="347"/>
      <c r="F34" s="348"/>
      <c r="G34" s="308" t="str">
        <f>C36</f>
        <v>大田原城山サッカークラブ</v>
      </c>
      <c r="H34" s="309"/>
      <c r="I34" s="368" t="str">
        <f>C38</f>
        <v>大谷東フットボールクラブ</v>
      </c>
      <c r="J34" s="369"/>
      <c r="K34" s="368" t="str">
        <f>C40</f>
        <v>ＦＣ　ＶＡＬＯＮ　Ｕ１１</v>
      </c>
      <c r="L34" s="369"/>
      <c r="M34" s="344" t="s">
        <v>541</v>
      </c>
      <c r="N34" s="344" t="s">
        <v>542</v>
      </c>
      <c r="O34" s="344" t="s">
        <v>549</v>
      </c>
      <c r="P34" s="344" t="s">
        <v>543</v>
      </c>
      <c r="R34" s="312" t="str">
        <f>W3</f>
        <v>KK</v>
      </c>
      <c r="S34" s="313"/>
      <c r="T34" s="313"/>
      <c r="U34" s="314"/>
      <c r="V34" s="302" t="str">
        <f>R36</f>
        <v>西那須野西ＳＣ</v>
      </c>
      <c r="W34" s="304"/>
      <c r="X34" s="308" t="str">
        <f>R38</f>
        <v>みはらサッカークラブジュニア</v>
      </c>
      <c r="Y34" s="309"/>
      <c r="Z34" s="368" t="str">
        <f>R40</f>
        <v>祖母井クラブ</v>
      </c>
      <c r="AA34" s="369"/>
      <c r="AB34" s="344" t="s">
        <v>541</v>
      </c>
      <c r="AC34" s="344" t="s">
        <v>542</v>
      </c>
      <c r="AD34" s="344" t="s">
        <v>549</v>
      </c>
      <c r="AE34" s="344" t="s">
        <v>543</v>
      </c>
    </row>
    <row r="35" spans="1:33" ht="20.100000000000001" customHeight="1">
      <c r="C35" s="349"/>
      <c r="D35" s="350"/>
      <c r="E35" s="350"/>
      <c r="F35" s="351"/>
      <c r="G35" s="310"/>
      <c r="H35" s="311"/>
      <c r="I35" s="370"/>
      <c r="J35" s="371"/>
      <c r="K35" s="370"/>
      <c r="L35" s="371"/>
      <c r="M35" s="345"/>
      <c r="N35" s="345"/>
      <c r="O35" s="345"/>
      <c r="P35" s="345"/>
      <c r="R35" s="315"/>
      <c r="S35" s="316"/>
      <c r="T35" s="316"/>
      <c r="U35" s="317"/>
      <c r="V35" s="305"/>
      <c r="W35" s="307"/>
      <c r="X35" s="310"/>
      <c r="Y35" s="311"/>
      <c r="Z35" s="370"/>
      <c r="AA35" s="371"/>
      <c r="AB35" s="345"/>
      <c r="AC35" s="345"/>
      <c r="AD35" s="345"/>
      <c r="AE35" s="345"/>
    </row>
    <row r="36" spans="1:33" ht="20.100000000000001" customHeight="1">
      <c r="C36" s="346" t="str">
        <f>F7</f>
        <v>大田原城山サッカークラブ</v>
      </c>
      <c r="D36" s="347"/>
      <c r="E36" s="347"/>
      <c r="F36" s="348"/>
      <c r="G36" s="352"/>
      <c r="H36" s="353"/>
      <c r="I36" s="28">
        <f>N16</f>
        <v>0</v>
      </c>
      <c r="J36" s="28">
        <f>T16</f>
        <v>0</v>
      </c>
      <c r="K36" s="28">
        <f>N22</f>
        <v>0</v>
      </c>
      <c r="L36" s="28">
        <f>T22</f>
        <v>0</v>
      </c>
      <c r="M36" s="356">
        <f>COUNTIF(G37:L37,"○")*3+COUNTIF(G37:L37,"△")</f>
        <v>2</v>
      </c>
      <c r="N36" s="358">
        <f>O36-J36-L36</f>
        <v>0</v>
      </c>
      <c r="O36" s="358">
        <f>I36+K36</f>
        <v>0</v>
      </c>
      <c r="P36" s="360"/>
      <c r="R36" s="346" t="str">
        <f>S7</f>
        <v>西那須野西ＳＣ</v>
      </c>
      <c r="S36" s="347"/>
      <c r="T36" s="347"/>
      <c r="U36" s="348"/>
      <c r="V36" s="352"/>
      <c r="W36" s="353"/>
      <c r="X36" s="28">
        <f>N19</f>
        <v>0</v>
      </c>
      <c r="Y36" s="28">
        <f>T19</f>
        <v>0</v>
      </c>
      <c r="Z36" s="28">
        <f>N25</f>
        <v>0</v>
      </c>
      <c r="AA36" s="28">
        <f>T25</f>
        <v>0</v>
      </c>
      <c r="AB36" s="356">
        <f>COUNTIF(V37:AA37,"○")*3+COUNTIF(V37:AA37,"△")</f>
        <v>2</v>
      </c>
      <c r="AC36" s="358">
        <f>AD36-Y36-AA36</f>
        <v>0</v>
      </c>
      <c r="AD36" s="358">
        <f>X36+Z36</f>
        <v>0</v>
      </c>
      <c r="AE36" s="360"/>
    </row>
    <row r="37" spans="1:33" ht="20.100000000000001" customHeight="1">
      <c r="C37" s="349"/>
      <c r="D37" s="350"/>
      <c r="E37" s="350"/>
      <c r="F37" s="351"/>
      <c r="G37" s="354"/>
      <c r="H37" s="355"/>
      <c r="I37" s="362" t="str">
        <f>IF(I36&gt;J36,"○",IF(I36&lt;J36,"×",IF(I36=J36,"△")))</f>
        <v>△</v>
      </c>
      <c r="J37" s="363"/>
      <c r="K37" s="362" t="str">
        <f>IF(K36&gt;L36,"○",IF(K36&lt;L36,"×",IF(K36=L36,"△")))</f>
        <v>△</v>
      </c>
      <c r="L37" s="363"/>
      <c r="M37" s="357"/>
      <c r="N37" s="359"/>
      <c r="O37" s="359"/>
      <c r="P37" s="361"/>
      <c r="R37" s="349"/>
      <c r="S37" s="350"/>
      <c r="T37" s="350"/>
      <c r="U37" s="351"/>
      <c r="V37" s="354"/>
      <c r="W37" s="355"/>
      <c r="X37" s="362" t="str">
        <f>IF(X36&gt;Y36,"○",IF(X36&lt;Y36,"×",IF(X36=Y36,"△")))</f>
        <v>△</v>
      </c>
      <c r="Y37" s="363"/>
      <c r="Z37" s="362" t="str">
        <f t="shared" ref="Z37" si="0">IF(Z36&gt;AA36,"○",IF(Z36&lt;AA36,"×",IF(Z36=AA36,"△")))</f>
        <v>△</v>
      </c>
      <c r="AA37" s="363"/>
      <c r="AB37" s="357"/>
      <c r="AC37" s="359"/>
      <c r="AD37" s="359"/>
      <c r="AE37" s="361"/>
    </row>
    <row r="38" spans="1:33" ht="20.100000000000001" customHeight="1">
      <c r="C38" s="346" t="str">
        <f>J7</f>
        <v>大谷東フットボールクラブ</v>
      </c>
      <c r="D38" s="347"/>
      <c r="E38" s="347"/>
      <c r="F38" s="348"/>
      <c r="G38" s="28">
        <f>J36</f>
        <v>0</v>
      </c>
      <c r="H38" s="28">
        <f>I36</f>
        <v>0</v>
      </c>
      <c r="I38" s="352"/>
      <c r="J38" s="353"/>
      <c r="K38" s="28">
        <f>N28</f>
        <v>0</v>
      </c>
      <c r="L38" s="28">
        <f>T28</f>
        <v>0</v>
      </c>
      <c r="M38" s="356">
        <f>COUNTIF(G39:L39,"○")*3+COUNTIF(G39:L39,"△")</f>
        <v>2</v>
      </c>
      <c r="N38" s="358">
        <f>O38-H38-L38</f>
        <v>0</v>
      </c>
      <c r="O38" s="358">
        <f>G38+K38</f>
        <v>0</v>
      </c>
      <c r="P38" s="360"/>
      <c r="R38" s="346" t="str">
        <f>W7</f>
        <v>みはらサッカークラブジュニア</v>
      </c>
      <c r="S38" s="347"/>
      <c r="T38" s="347"/>
      <c r="U38" s="348"/>
      <c r="V38" s="28">
        <f>Y36</f>
        <v>0</v>
      </c>
      <c r="W38" s="28">
        <f>X36</f>
        <v>0</v>
      </c>
      <c r="X38" s="352"/>
      <c r="Y38" s="353"/>
      <c r="Z38" s="28">
        <f>N31</f>
        <v>0</v>
      </c>
      <c r="AA38" s="28">
        <f>T31</f>
        <v>0</v>
      </c>
      <c r="AB38" s="356">
        <f>COUNTIF(V39:AA39,"○")*3+COUNTIF(V39:AA39,"△")</f>
        <v>2</v>
      </c>
      <c r="AC38" s="358">
        <f>AD38-W38-AA38</f>
        <v>0</v>
      </c>
      <c r="AD38" s="358">
        <f>V38+Z38</f>
        <v>0</v>
      </c>
      <c r="AE38" s="360"/>
    </row>
    <row r="39" spans="1:33" ht="20.100000000000001" customHeight="1">
      <c r="C39" s="349"/>
      <c r="D39" s="350"/>
      <c r="E39" s="350"/>
      <c r="F39" s="351"/>
      <c r="G39" s="362" t="str">
        <f>IF(G38&gt;H38,"○",IF(G38&lt;H38,"×",IF(G38=H38,"△")))</f>
        <v>△</v>
      </c>
      <c r="H39" s="363"/>
      <c r="I39" s="354"/>
      <c r="J39" s="355"/>
      <c r="K39" s="362" t="str">
        <f>IF(K38&gt;L38,"○",IF(K38&lt;L38,"×",IF(K38=L38,"△")))</f>
        <v>△</v>
      </c>
      <c r="L39" s="363"/>
      <c r="M39" s="357"/>
      <c r="N39" s="359"/>
      <c r="O39" s="359"/>
      <c r="P39" s="361"/>
      <c r="R39" s="349"/>
      <c r="S39" s="350"/>
      <c r="T39" s="350"/>
      <c r="U39" s="351"/>
      <c r="V39" s="362" t="str">
        <f>IF(V38&gt;W38,"○",IF(V38&lt;W38,"×",IF(V38=W38,"△")))</f>
        <v>△</v>
      </c>
      <c r="W39" s="363"/>
      <c r="X39" s="354"/>
      <c r="Y39" s="355"/>
      <c r="Z39" s="362" t="str">
        <f t="shared" ref="Z39" si="1">IF(Z38&gt;AA38,"○",IF(Z38&lt;AA38,"×",IF(Z38=AA38,"△")))</f>
        <v>△</v>
      </c>
      <c r="AA39" s="363"/>
      <c r="AB39" s="357"/>
      <c r="AC39" s="359"/>
      <c r="AD39" s="359"/>
      <c r="AE39" s="361"/>
    </row>
    <row r="40" spans="1:33" ht="20.100000000000001" customHeight="1">
      <c r="C40" s="346" t="str">
        <f>N7</f>
        <v>ＦＣ　ＶＡＬＯＮ　Ｕ１１</v>
      </c>
      <c r="D40" s="347"/>
      <c r="E40" s="347"/>
      <c r="F40" s="348"/>
      <c r="G40" s="28">
        <f>L36</f>
        <v>0</v>
      </c>
      <c r="H40" s="28">
        <f>K36</f>
        <v>0</v>
      </c>
      <c r="I40" s="28">
        <f>L38</f>
        <v>0</v>
      </c>
      <c r="J40" s="28">
        <f>K38</f>
        <v>0</v>
      </c>
      <c r="K40" s="352"/>
      <c r="L40" s="353"/>
      <c r="M40" s="356">
        <f>COUNTIF(G41:L41,"○")*3+COUNTIF(G41:L41,"△")</f>
        <v>2</v>
      </c>
      <c r="N40" s="358">
        <f>O40-H40-J40</f>
        <v>0</v>
      </c>
      <c r="O40" s="358">
        <f>G40+I40</f>
        <v>0</v>
      </c>
      <c r="P40" s="360"/>
      <c r="R40" s="346" t="str">
        <f>AA7</f>
        <v>祖母井クラブ</v>
      </c>
      <c r="S40" s="347"/>
      <c r="T40" s="347"/>
      <c r="U40" s="348"/>
      <c r="V40" s="28">
        <f>AA36</f>
        <v>0</v>
      </c>
      <c r="W40" s="28">
        <f>Z36</f>
        <v>0</v>
      </c>
      <c r="X40" s="28">
        <f>AA38</f>
        <v>0</v>
      </c>
      <c r="Y40" s="28">
        <f>Z38</f>
        <v>0</v>
      </c>
      <c r="Z40" s="352"/>
      <c r="AA40" s="353"/>
      <c r="AB40" s="356">
        <f>COUNTIF(V41:AA41,"○")*3+COUNTIF(V41:AA41,"△")</f>
        <v>2</v>
      </c>
      <c r="AC40" s="358">
        <f>AD40-W40-Y40</f>
        <v>0</v>
      </c>
      <c r="AD40" s="358">
        <f>V40+X40</f>
        <v>0</v>
      </c>
      <c r="AE40" s="360"/>
    </row>
    <row r="41" spans="1:33" ht="20.100000000000001" customHeight="1">
      <c r="C41" s="349"/>
      <c r="D41" s="350"/>
      <c r="E41" s="350"/>
      <c r="F41" s="351"/>
      <c r="G41" s="362" t="str">
        <f>IF(G40&gt;H40,"○",IF(G40&lt;H40,"×",IF(G40=H40,"△")))</f>
        <v>△</v>
      </c>
      <c r="H41" s="363"/>
      <c r="I41" s="362" t="str">
        <f>IF(I40&gt;J40,"○",IF(I40&lt;J40,"×",IF(I40=J40,"△")))</f>
        <v>△</v>
      </c>
      <c r="J41" s="363"/>
      <c r="K41" s="354"/>
      <c r="L41" s="355"/>
      <c r="M41" s="357"/>
      <c r="N41" s="359"/>
      <c r="O41" s="359"/>
      <c r="P41" s="361"/>
      <c r="R41" s="349"/>
      <c r="S41" s="350"/>
      <c r="T41" s="350"/>
      <c r="U41" s="351"/>
      <c r="V41" s="362" t="str">
        <f>IF(V40&gt;W40,"○",IF(V40&lt;W40,"×",IF(V40=W40,"△")))</f>
        <v>△</v>
      </c>
      <c r="W41" s="363"/>
      <c r="X41" s="362" t="str">
        <f>IF(X40&gt;Y40,"○",IF(X40&lt;Y40,"×",IF(X40=Y40,"△")))</f>
        <v>△</v>
      </c>
      <c r="Y41" s="363"/>
      <c r="Z41" s="354"/>
      <c r="AA41" s="355"/>
      <c r="AB41" s="357"/>
      <c r="AC41" s="359"/>
      <c r="AD41" s="359"/>
      <c r="AE41" s="361"/>
    </row>
    <row r="42" spans="1:33" ht="20.100000000000001" customHeight="1"/>
    <row r="43" spans="1:33" ht="20.100000000000001" customHeight="1"/>
    <row r="44" spans="1:33" ht="21.95" customHeight="1">
      <c r="A44" s="322" t="str">
        <f>U12組合せ①!B3</f>
        <v>■第1日  ２月６日  一次リーグ</v>
      </c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N44" s="323" t="s">
        <v>586</v>
      </c>
      <c r="O44" s="323"/>
      <c r="P44" s="323"/>
      <c r="Q44" s="323"/>
      <c r="R44" s="323"/>
      <c r="T44" s="321" t="s">
        <v>587</v>
      </c>
      <c r="U44" s="321"/>
      <c r="V44" s="321"/>
      <c r="W44" s="321"/>
      <c r="X44" s="324" t="str">
        <f>U12組合せ①!BD20</f>
        <v>大平運動公園第2多目的広場</v>
      </c>
      <c r="Y44" s="324"/>
      <c r="Z44" s="324"/>
      <c r="AA44" s="324"/>
      <c r="AB44" s="324"/>
      <c r="AC44" s="324"/>
      <c r="AD44" s="324"/>
      <c r="AE44" s="324"/>
      <c r="AF44" s="324"/>
      <c r="AG44" s="324"/>
    </row>
    <row r="45" spans="1:33" ht="20.100000000000001" customHeight="1">
      <c r="A45" s="155"/>
      <c r="B45" s="155"/>
      <c r="C45" s="155"/>
      <c r="D45" s="155"/>
      <c r="E45" s="155"/>
      <c r="F45" s="155"/>
      <c r="G45" s="155"/>
      <c r="H45" s="14"/>
      <c r="I45" s="153"/>
      <c r="J45" s="153"/>
      <c r="K45" s="153"/>
      <c r="L45" s="153"/>
      <c r="N45" s="153"/>
      <c r="O45" s="153"/>
      <c r="P45" s="153"/>
      <c r="Q45" s="153"/>
      <c r="R45" s="153"/>
      <c r="T45" s="125"/>
      <c r="U45" s="125"/>
      <c r="V45" s="125"/>
      <c r="W45" s="125"/>
      <c r="X45" s="154"/>
      <c r="Y45" s="154"/>
      <c r="AA45" s="20"/>
      <c r="AB45" s="138"/>
      <c r="AC45" s="138"/>
      <c r="AD45" s="138"/>
      <c r="AE45" s="138"/>
      <c r="AF45" s="138"/>
      <c r="AG45" s="138"/>
    </row>
    <row r="46" spans="1:33" ht="20.100000000000001" customHeight="1">
      <c r="F46" s="29"/>
      <c r="J46" s="327" t="s">
        <v>588</v>
      </c>
      <c r="K46" s="327"/>
      <c r="W46" s="327" t="s">
        <v>589</v>
      </c>
      <c r="X46" s="327"/>
      <c r="Z46" s="20"/>
      <c r="AA46" s="20"/>
      <c r="AB46" s="138"/>
      <c r="AC46" s="138"/>
      <c r="AD46" s="138"/>
      <c r="AE46" s="138"/>
      <c r="AF46" s="138"/>
      <c r="AG46" s="138"/>
    </row>
    <row r="47" spans="1:33" ht="20.100000000000001" customHeight="1">
      <c r="G47" s="2"/>
      <c r="H47" s="2"/>
      <c r="I47" s="2"/>
      <c r="J47" s="3"/>
      <c r="K47" s="2"/>
      <c r="L47" s="2"/>
      <c r="M47" s="2"/>
      <c r="N47" s="2"/>
      <c r="T47" s="2"/>
      <c r="U47" s="2"/>
      <c r="V47" s="2"/>
      <c r="W47" s="2"/>
      <c r="X47" s="19"/>
      <c r="Y47" s="2"/>
      <c r="Z47" s="20"/>
      <c r="AA47" s="20"/>
      <c r="AB47" s="138"/>
      <c r="AC47" s="138"/>
      <c r="AD47" s="138"/>
      <c r="AE47" s="138"/>
      <c r="AF47" s="138"/>
      <c r="AG47" s="138"/>
    </row>
    <row r="48" spans="1:33" ht="20.100000000000001" customHeight="1">
      <c r="F48" s="4"/>
      <c r="H48" s="5"/>
      <c r="J48" s="6"/>
      <c r="K48" s="5"/>
      <c r="N48" s="4"/>
      <c r="S48" s="4"/>
      <c r="V48" s="5"/>
      <c r="W48" s="6"/>
      <c r="Y48" s="5"/>
      <c r="Z48" s="5"/>
      <c r="AA48" s="6"/>
      <c r="AB48" s="17"/>
    </row>
    <row r="49" spans="1:33" ht="20.100000000000001" customHeight="1">
      <c r="B49" s="328"/>
      <c r="C49" s="328"/>
      <c r="D49" s="7"/>
      <c r="E49" s="7"/>
      <c r="F49" s="225">
        <v>1</v>
      </c>
      <c r="G49" s="225"/>
      <c r="H49" s="11"/>
      <c r="I49" s="11"/>
      <c r="J49" s="225">
        <v>2</v>
      </c>
      <c r="K49" s="225"/>
      <c r="L49" s="11"/>
      <c r="M49" s="11"/>
      <c r="N49" s="225">
        <v>3</v>
      </c>
      <c r="O49" s="225"/>
      <c r="P49" s="26"/>
      <c r="Q49" s="11"/>
      <c r="R49" s="11"/>
      <c r="S49" s="225">
        <v>4</v>
      </c>
      <c r="T49" s="225"/>
      <c r="U49" s="11"/>
      <c r="V49" s="11"/>
      <c r="W49" s="225">
        <v>5</v>
      </c>
      <c r="X49" s="225"/>
      <c r="Y49" s="11"/>
      <c r="Z49" s="11"/>
      <c r="AA49" s="225">
        <v>6</v>
      </c>
      <c r="AB49" s="225"/>
      <c r="AC49" s="7"/>
      <c r="AD49" s="7"/>
      <c r="AE49" s="329"/>
      <c r="AF49" s="330"/>
    </row>
    <row r="50" spans="1:33" ht="20.100000000000001" customHeight="1">
      <c r="B50" s="331"/>
      <c r="C50" s="331"/>
      <c r="D50" s="8"/>
      <c r="E50" s="8"/>
      <c r="F50" s="334" t="str">
        <f>U12組合せ①!BE24</f>
        <v>三島ＦＣ</v>
      </c>
      <c r="G50" s="334"/>
      <c r="H50" s="8"/>
      <c r="I50" s="8"/>
      <c r="J50" s="332" t="str">
        <f>U12組合せ①!BG24</f>
        <v>ＳＵＧＡＯサッカークラブ</v>
      </c>
      <c r="K50" s="332"/>
      <c r="L50" s="8"/>
      <c r="M50" s="8"/>
      <c r="N50" s="334" t="str">
        <f>U12組合せ①!BI24</f>
        <v>ＢＬＵＥ　ＴＵＮＤＥＲ</v>
      </c>
      <c r="O50" s="334"/>
      <c r="P50" s="9"/>
      <c r="Q50" s="8"/>
      <c r="R50" s="8"/>
      <c r="S50" s="386" t="str">
        <f>U12組合せ①!BL24</f>
        <v>フットボールクラブ氏家オレンジ</v>
      </c>
      <c r="T50" s="386"/>
      <c r="U50" s="8"/>
      <c r="V50" s="8"/>
      <c r="W50" s="334" t="str">
        <f>U12組合せ①!BN24</f>
        <v>ＦＣグラシアス</v>
      </c>
      <c r="X50" s="334"/>
      <c r="Y50" s="8"/>
      <c r="Z50" s="8"/>
      <c r="AA50" s="332" t="str">
        <f>U12組合せ①!BP24</f>
        <v>栃木ウーヴァＦＣ・Ｕ－１２</v>
      </c>
      <c r="AB50" s="332"/>
      <c r="AC50" s="8"/>
      <c r="AD50" s="8"/>
      <c r="AE50" s="336"/>
      <c r="AF50" s="337"/>
    </row>
    <row r="51" spans="1:33" ht="20.100000000000001" customHeight="1">
      <c r="B51" s="331"/>
      <c r="C51" s="331"/>
      <c r="D51" s="8"/>
      <c r="E51" s="8"/>
      <c r="F51" s="334"/>
      <c r="G51" s="334"/>
      <c r="H51" s="8"/>
      <c r="I51" s="8"/>
      <c r="J51" s="332"/>
      <c r="K51" s="332"/>
      <c r="L51" s="8"/>
      <c r="M51" s="8"/>
      <c r="N51" s="334"/>
      <c r="O51" s="334"/>
      <c r="P51" s="9"/>
      <c r="Q51" s="8"/>
      <c r="R51" s="8"/>
      <c r="S51" s="386"/>
      <c r="T51" s="386"/>
      <c r="U51" s="8"/>
      <c r="V51" s="8"/>
      <c r="W51" s="334"/>
      <c r="X51" s="334"/>
      <c r="Y51" s="8"/>
      <c r="Z51" s="8"/>
      <c r="AA51" s="332"/>
      <c r="AB51" s="332"/>
      <c r="AC51" s="8"/>
      <c r="AD51" s="8"/>
      <c r="AE51" s="336"/>
      <c r="AF51" s="337"/>
    </row>
    <row r="52" spans="1:33" ht="20.100000000000001" customHeight="1">
      <c r="B52" s="331"/>
      <c r="C52" s="331"/>
      <c r="D52" s="8"/>
      <c r="E52" s="8"/>
      <c r="F52" s="334"/>
      <c r="G52" s="334"/>
      <c r="H52" s="8"/>
      <c r="I52" s="8"/>
      <c r="J52" s="332"/>
      <c r="K52" s="332"/>
      <c r="L52" s="8"/>
      <c r="M52" s="8"/>
      <c r="N52" s="334"/>
      <c r="O52" s="334"/>
      <c r="P52" s="9"/>
      <c r="Q52" s="8"/>
      <c r="R52" s="8"/>
      <c r="S52" s="386"/>
      <c r="T52" s="386"/>
      <c r="U52" s="8"/>
      <c r="V52" s="8"/>
      <c r="W52" s="334"/>
      <c r="X52" s="334"/>
      <c r="Y52" s="8"/>
      <c r="Z52" s="8"/>
      <c r="AA52" s="332"/>
      <c r="AB52" s="332"/>
      <c r="AC52" s="8"/>
      <c r="AD52" s="8"/>
      <c r="AE52" s="336"/>
      <c r="AF52" s="337"/>
    </row>
    <row r="53" spans="1:33" ht="20.100000000000001" customHeight="1">
      <c r="B53" s="331"/>
      <c r="C53" s="331"/>
      <c r="D53" s="8"/>
      <c r="E53" s="8"/>
      <c r="F53" s="334"/>
      <c r="G53" s="334"/>
      <c r="H53" s="8"/>
      <c r="I53" s="8"/>
      <c r="J53" s="332"/>
      <c r="K53" s="332"/>
      <c r="L53" s="8"/>
      <c r="M53" s="8"/>
      <c r="N53" s="334"/>
      <c r="O53" s="334"/>
      <c r="P53" s="9"/>
      <c r="Q53" s="8"/>
      <c r="R53" s="8"/>
      <c r="S53" s="386"/>
      <c r="T53" s="386"/>
      <c r="U53" s="8"/>
      <c r="V53" s="8"/>
      <c r="W53" s="334"/>
      <c r="X53" s="334"/>
      <c r="Y53" s="8"/>
      <c r="Z53" s="8"/>
      <c r="AA53" s="332"/>
      <c r="AB53" s="332"/>
      <c r="AC53" s="8"/>
      <c r="AD53" s="8"/>
      <c r="AE53" s="336"/>
      <c r="AF53" s="337"/>
    </row>
    <row r="54" spans="1:33" ht="20.100000000000001" customHeight="1">
      <c r="B54" s="331"/>
      <c r="C54" s="331"/>
      <c r="D54" s="8"/>
      <c r="E54" s="8"/>
      <c r="F54" s="334"/>
      <c r="G54" s="334"/>
      <c r="H54" s="8"/>
      <c r="I54" s="8"/>
      <c r="J54" s="332"/>
      <c r="K54" s="332"/>
      <c r="L54" s="8"/>
      <c r="M54" s="8"/>
      <c r="N54" s="334"/>
      <c r="O54" s="334"/>
      <c r="P54" s="9"/>
      <c r="Q54" s="8"/>
      <c r="R54" s="8"/>
      <c r="S54" s="386"/>
      <c r="T54" s="386"/>
      <c r="U54" s="8"/>
      <c r="V54" s="8"/>
      <c r="W54" s="334"/>
      <c r="X54" s="334"/>
      <c r="Y54" s="8"/>
      <c r="Z54" s="8"/>
      <c r="AA54" s="332"/>
      <c r="AB54" s="332"/>
      <c r="AC54" s="8"/>
      <c r="AD54" s="8"/>
      <c r="AE54" s="336"/>
      <c r="AF54" s="337"/>
    </row>
    <row r="55" spans="1:33" ht="20.100000000000001" customHeight="1">
      <c r="B55" s="331"/>
      <c r="C55" s="331"/>
      <c r="D55" s="8"/>
      <c r="E55" s="8"/>
      <c r="F55" s="334"/>
      <c r="G55" s="334"/>
      <c r="H55" s="8"/>
      <c r="I55" s="8"/>
      <c r="J55" s="332"/>
      <c r="K55" s="332"/>
      <c r="L55" s="8"/>
      <c r="M55" s="8"/>
      <c r="N55" s="334"/>
      <c r="O55" s="334"/>
      <c r="P55" s="9"/>
      <c r="Q55" s="8"/>
      <c r="R55" s="8"/>
      <c r="S55" s="386"/>
      <c r="T55" s="386"/>
      <c r="U55" s="8"/>
      <c r="V55" s="8"/>
      <c r="W55" s="334"/>
      <c r="X55" s="334"/>
      <c r="Y55" s="8"/>
      <c r="Z55" s="8"/>
      <c r="AA55" s="332"/>
      <c r="AB55" s="332"/>
      <c r="AC55" s="8"/>
      <c r="AD55" s="8"/>
      <c r="AE55" s="336"/>
      <c r="AF55" s="337"/>
    </row>
    <row r="56" spans="1:33" ht="20.100000000000001" customHeight="1">
      <c r="B56" s="331"/>
      <c r="C56" s="331"/>
      <c r="D56" s="9"/>
      <c r="E56" s="9"/>
      <c r="F56" s="334"/>
      <c r="G56" s="334"/>
      <c r="H56" s="9"/>
      <c r="I56" s="9"/>
      <c r="J56" s="332"/>
      <c r="K56" s="332"/>
      <c r="L56" s="9"/>
      <c r="M56" s="9"/>
      <c r="N56" s="334"/>
      <c r="O56" s="334"/>
      <c r="P56" s="9"/>
      <c r="Q56" s="9"/>
      <c r="R56" s="9"/>
      <c r="S56" s="386"/>
      <c r="T56" s="386"/>
      <c r="U56" s="9"/>
      <c r="V56" s="9"/>
      <c r="W56" s="334"/>
      <c r="X56" s="334"/>
      <c r="Y56" s="9"/>
      <c r="Z56" s="9"/>
      <c r="AA56" s="332"/>
      <c r="AB56" s="332"/>
      <c r="AC56" s="9"/>
      <c r="AD56" s="9"/>
      <c r="AE56" s="336"/>
      <c r="AF56" s="337"/>
    </row>
    <row r="57" spans="1:33" ht="20.100000000000001" customHeight="1">
      <c r="B57" s="331"/>
      <c r="C57" s="331"/>
      <c r="D57" s="9"/>
      <c r="E57" s="9"/>
      <c r="F57" s="334"/>
      <c r="G57" s="334"/>
      <c r="H57" s="9"/>
      <c r="I57" s="9"/>
      <c r="J57" s="332"/>
      <c r="K57" s="332"/>
      <c r="L57" s="9"/>
      <c r="M57" s="9"/>
      <c r="N57" s="334"/>
      <c r="O57" s="334"/>
      <c r="P57" s="9"/>
      <c r="Q57" s="9"/>
      <c r="R57" s="9"/>
      <c r="S57" s="386"/>
      <c r="T57" s="386"/>
      <c r="U57" s="9"/>
      <c r="V57" s="9"/>
      <c r="W57" s="334"/>
      <c r="X57" s="334"/>
      <c r="Y57" s="9"/>
      <c r="Z57" s="9"/>
      <c r="AA57" s="332"/>
      <c r="AB57" s="332"/>
      <c r="AC57" s="9"/>
      <c r="AD57" s="9"/>
      <c r="AE57" s="336"/>
      <c r="AF57" s="337"/>
    </row>
    <row r="58" spans="1:33" ht="20.100000000000001" customHeight="1">
      <c r="C58" s="124"/>
      <c r="D58" s="124"/>
      <c r="G58" s="124"/>
      <c r="H58" s="124"/>
      <c r="K58" s="124"/>
      <c r="L58" s="124"/>
      <c r="O58" s="124"/>
      <c r="P58" s="124"/>
      <c r="T58" s="124"/>
      <c r="U58" s="124"/>
      <c r="X58" s="124"/>
      <c r="Y58" s="124"/>
      <c r="AB58" s="158" t="s">
        <v>517</v>
      </c>
      <c r="AC58" s="18" t="s">
        <v>518</v>
      </c>
      <c r="AD58" s="18" t="s">
        <v>519</v>
      </c>
      <c r="AE58" s="18" t="s">
        <v>519</v>
      </c>
      <c r="AF58" s="18" t="s">
        <v>520</v>
      </c>
      <c r="AG58" s="141" t="s">
        <v>521</v>
      </c>
    </row>
    <row r="59" spans="1:33" ht="20.100000000000001" customHeight="1">
      <c r="A59" s="7"/>
      <c r="B59" s="318" t="s">
        <v>523</v>
      </c>
      <c r="C59" s="338">
        <v>0.39583333333333331</v>
      </c>
      <c r="D59" s="338"/>
      <c r="E59" s="338"/>
      <c r="G59" s="339" t="str">
        <f>F50</f>
        <v>三島ＦＣ</v>
      </c>
      <c r="H59" s="339"/>
      <c r="I59" s="339"/>
      <c r="J59" s="339"/>
      <c r="K59" s="339"/>
      <c r="L59" s="339"/>
      <c r="M59" s="339"/>
      <c r="N59" s="340">
        <f>P59+P60</f>
        <v>0</v>
      </c>
      <c r="O59" s="341" t="s">
        <v>524</v>
      </c>
      <c r="P59" s="12">
        <v>0</v>
      </c>
      <c r="Q59" s="22" t="s">
        <v>548</v>
      </c>
      <c r="R59" s="12">
        <v>0</v>
      </c>
      <c r="S59" s="341" t="s">
        <v>526</v>
      </c>
      <c r="T59" s="340">
        <f>R59+R60</f>
        <v>0</v>
      </c>
      <c r="U59" s="339" t="str">
        <f>J50</f>
        <v>ＳＵＧＡＯサッカークラブ</v>
      </c>
      <c r="V59" s="339"/>
      <c r="W59" s="339"/>
      <c r="X59" s="339"/>
      <c r="Y59" s="339"/>
      <c r="Z59" s="339"/>
      <c r="AA59" s="339"/>
      <c r="AB59" s="279" t="s">
        <v>517</v>
      </c>
      <c r="AC59" s="342" t="s">
        <v>528</v>
      </c>
      <c r="AD59" s="342" t="s">
        <v>536</v>
      </c>
      <c r="AE59" s="342" t="s">
        <v>527</v>
      </c>
      <c r="AF59" s="342">
        <v>6</v>
      </c>
      <c r="AG59" s="343" t="s">
        <v>521</v>
      </c>
    </row>
    <row r="60" spans="1:33" ht="20.100000000000001" customHeight="1">
      <c r="A60" s="7"/>
      <c r="B60" s="318"/>
      <c r="C60" s="338"/>
      <c r="D60" s="338"/>
      <c r="E60" s="338"/>
      <c r="G60" s="339"/>
      <c r="H60" s="339"/>
      <c r="I60" s="339"/>
      <c r="J60" s="339"/>
      <c r="K60" s="339"/>
      <c r="L60" s="339"/>
      <c r="M60" s="339"/>
      <c r="N60" s="340"/>
      <c r="O60" s="341"/>
      <c r="P60" s="12">
        <v>0</v>
      </c>
      <c r="Q60" s="22" t="s">
        <v>548</v>
      </c>
      <c r="R60" s="12">
        <v>0</v>
      </c>
      <c r="S60" s="341"/>
      <c r="T60" s="340"/>
      <c r="U60" s="339"/>
      <c r="V60" s="339"/>
      <c r="W60" s="339"/>
      <c r="X60" s="339"/>
      <c r="Y60" s="339"/>
      <c r="Z60" s="339"/>
      <c r="AA60" s="339"/>
      <c r="AB60" s="279"/>
      <c r="AC60" s="342"/>
      <c r="AD60" s="342"/>
      <c r="AE60" s="342"/>
      <c r="AF60" s="342"/>
      <c r="AG60" s="343"/>
    </row>
    <row r="61" spans="1:33" ht="20.100000000000001" customHeight="1">
      <c r="C61" s="16"/>
      <c r="D61" s="16"/>
      <c r="E61" s="15"/>
      <c r="G61" s="45"/>
      <c r="H61" s="45"/>
      <c r="I61" s="10"/>
      <c r="J61" s="10"/>
      <c r="K61" s="45"/>
      <c r="L61" s="45"/>
      <c r="M61" s="10"/>
      <c r="N61" s="27"/>
      <c r="O61" s="45"/>
      <c r="P61" s="12"/>
      <c r="Q61" s="10"/>
      <c r="R61" s="27"/>
      <c r="S61" s="10"/>
      <c r="T61" s="12"/>
      <c r="U61" s="45"/>
      <c r="V61" s="10"/>
      <c r="W61" s="10"/>
      <c r="X61" s="45"/>
      <c r="Y61" s="45"/>
      <c r="Z61" s="10"/>
      <c r="AA61" s="10"/>
      <c r="AB61" s="139"/>
      <c r="AC61" s="24"/>
      <c r="AD61" s="24"/>
      <c r="AE61" s="25"/>
      <c r="AF61" s="25"/>
      <c r="AG61" s="131"/>
    </row>
    <row r="62" spans="1:33" ht="20.100000000000001" customHeight="1">
      <c r="A62" s="7"/>
      <c r="B62" s="318" t="s">
        <v>532</v>
      </c>
      <c r="C62" s="338">
        <v>0.4236111111111111</v>
      </c>
      <c r="D62" s="338"/>
      <c r="E62" s="338"/>
      <c r="G62" s="367" t="str">
        <f>S50</f>
        <v>フットボールクラブ氏家オレンジ</v>
      </c>
      <c r="H62" s="367"/>
      <c r="I62" s="367"/>
      <c r="J62" s="367"/>
      <c r="K62" s="367"/>
      <c r="L62" s="367"/>
      <c r="M62" s="367"/>
      <c r="N62" s="340">
        <f>P62+P63</f>
        <v>0</v>
      </c>
      <c r="O62" s="341" t="s">
        <v>524</v>
      </c>
      <c r="P62" s="12">
        <v>0</v>
      </c>
      <c r="Q62" s="22" t="s">
        <v>548</v>
      </c>
      <c r="R62" s="12">
        <v>0</v>
      </c>
      <c r="S62" s="341" t="s">
        <v>526</v>
      </c>
      <c r="T62" s="340">
        <f>R62+R63</f>
        <v>0</v>
      </c>
      <c r="U62" s="339" t="str">
        <f>W50</f>
        <v>ＦＣグラシアス</v>
      </c>
      <c r="V62" s="339"/>
      <c r="W62" s="339"/>
      <c r="X62" s="339"/>
      <c r="Y62" s="339"/>
      <c r="Z62" s="339"/>
      <c r="AA62" s="339"/>
      <c r="AB62" s="279" t="s">
        <v>517</v>
      </c>
      <c r="AC62" s="342" t="s">
        <v>535</v>
      </c>
      <c r="AD62" s="342" t="s">
        <v>533</v>
      </c>
      <c r="AE62" s="342" t="s">
        <v>534</v>
      </c>
      <c r="AF62" s="342">
        <v>3</v>
      </c>
      <c r="AG62" s="343" t="s">
        <v>521</v>
      </c>
    </row>
    <row r="63" spans="1:33" ht="20.100000000000001" customHeight="1">
      <c r="A63" s="7"/>
      <c r="B63" s="318"/>
      <c r="C63" s="338"/>
      <c r="D63" s="338"/>
      <c r="E63" s="338"/>
      <c r="G63" s="367"/>
      <c r="H63" s="367"/>
      <c r="I63" s="367"/>
      <c r="J63" s="367"/>
      <c r="K63" s="367"/>
      <c r="L63" s="367"/>
      <c r="M63" s="367"/>
      <c r="N63" s="340"/>
      <c r="O63" s="341"/>
      <c r="P63" s="12">
        <v>0</v>
      </c>
      <c r="Q63" s="22" t="s">
        <v>548</v>
      </c>
      <c r="R63" s="12">
        <v>0</v>
      </c>
      <c r="S63" s="341"/>
      <c r="T63" s="340"/>
      <c r="U63" s="339"/>
      <c r="V63" s="339"/>
      <c r="W63" s="339"/>
      <c r="X63" s="339"/>
      <c r="Y63" s="339"/>
      <c r="Z63" s="339"/>
      <c r="AA63" s="339"/>
      <c r="AB63" s="279"/>
      <c r="AC63" s="342"/>
      <c r="AD63" s="342"/>
      <c r="AE63" s="342"/>
      <c r="AF63" s="342"/>
      <c r="AG63" s="343"/>
    </row>
    <row r="64" spans="1:33" ht="20.100000000000001" customHeight="1">
      <c r="A64" s="7"/>
      <c r="C64" s="16"/>
      <c r="D64" s="16"/>
      <c r="E64" s="15"/>
      <c r="G64" s="45"/>
      <c r="H64" s="45"/>
      <c r="I64" s="10"/>
      <c r="J64" s="10"/>
      <c r="K64" s="45"/>
      <c r="L64" s="45"/>
      <c r="M64" s="10"/>
      <c r="N64" s="27"/>
      <c r="O64" s="45"/>
      <c r="P64" s="12"/>
      <c r="Q64" s="10"/>
      <c r="R64" s="27"/>
      <c r="S64" s="10"/>
      <c r="T64" s="12"/>
      <c r="U64" s="45"/>
      <c r="V64" s="10"/>
      <c r="W64" s="10"/>
      <c r="X64" s="45"/>
      <c r="Y64" s="45"/>
      <c r="Z64" s="10"/>
      <c r="AA64" s="10"/>
      <c r="AB64" s="139"/>
      <c r="AC64" s="24"/>
      <c r="AD64" s="24"/>
      <c r="AE64" s="25"/>
      <c r="AF64" s="25"/>
      <c r="AG64" s="131"/>
    </row>
    <row r="65" spans="1:33" ht="20.100000000000001" customHeight="1">
      <c r="A65" s="7"/>
      <c r="B65" s="318" t="s">
        <v>537</v>
      </c>
      <c r="C65" s="338">
        <v>0.4513888888888889</v>
      </c>
      <c r="D65" s="338"/>
      <c r="E65" s="338"/>
      <c r="G65" s="339" t="str">
        <f>F50</f>
        <v>三島ＦＣ</v>
      </c>
      <c r="H65" s="339"/>
      <c r="I65" s="339"/>
      <c r="J65" s="339"/>
      <c r="K65" s="339"/>
      <c r="L65" s="339"/>
      <c r="M65" s="339"/>
      <c r="N65" s="340">
        <f>P65+P66</f>
        <v>0</v>
      </c>
      <c r="O65" s="341" t="s">
        <v>524</v>
      </c>
      <c r="P65" s="12">
        <v>0</v>
      </c>
      <c r="Q65" s="22" t="s">
        <v>548</v>
      </c>
      <c r="R65" s="12">
        <v>0</v>
      </c>
      <c r="S65" s="341" t="s">
        <v>526</v>
      </c>
      <c r="T65" s="340">
        <f>R65+R66</f>
        <v>0</v>
      </c>
      <c r="U65" s="339" t="str">
        <f>N50</f>
        <v>ＢＬＵＥ　ＴＵＮＤＥＲ</v>
      </c>
      <c r="V65" s="339"/>
      <c r="W65" s="339"/>
      <c r="X65" s="339"/>
      <c r="Y65" s="339"/>
      <c r="Z65" s="339"/>
      <c r="AA65" s="339"/>
      <c r="AB65" s="279" t="s">
        <v>517</v>
      </c>
      <c r="AC65" s="342" t="s">
        <v>527</v>
      </c>
      <c r="AD65" s="342" t="s">
        <v>528</v>
      </c>
      <c r="AE65" s="342" t="s">
        <v>536</v>
      </c>
      <c r="AF65" s="342">
        <v>5</v>
      </c>
      <c r="AG65" s="343" t="s">
        <v>521</v>
      </c>
    </row>
    <row r="66" spans="1:33" ht="20.100000000000001" customHeight="1">
      <c r="A66" s="7"/>
      <c r="B66" s="318"/>
      <c r="C66" s="338"/>
      <c r="D66" s="338"/>
      <c r="E66" s="338"/>
      <c r="G66" s="339"/>
      <c r="H66" s="339"/>
      <c r="I66" s="339"/>
      <c r="J66" s="339"/>
      <c r="K66" s="339"/>
      <c r="L66" s="339"/>
      <c r="M66" s="339"/>
      <c r="N66" s="340"/>
      <c r="O66" s="341"/>
      <c r="P66" s="12">
        <v>0</v>
      </c>
      <c r="Q66" s="22" t="s">
        <v>548</v>
      </c>
      <c r="R66" s="12">
        <v>0</v>
      </c>
      <c r="S66" s="341"/>
      <c r="T66" s="340"/>
      <c r="U66" s="339"/>
      <c r="V66" s="339"/>
      <c r="W66" s="339"/>
      <c r="X66" s="339"/>
      <c r="Y66" s="339"/>
      <c r="Z66" s="339"/>
      <c r="AA66" s="339"/>
      <c r="AB66" s="279"/>
      <c r="AC66" s="342"/>
      <c r="AD66" s="342"/>
      <c r="AE66" s="342"/>
      <c r="AF66" s="342"/>
      <c r="AG66" s="343"/>
    </row>
    <row r="67" spans="1:33" ht="20.100000000000001" customHeight="1">
      <c r="A67" s="7"/>
      <c r="B67" s="44"/>
      <c r="C67" s="29"/>
      <c r="D67" s="29"/>
      <c r="E67" s="29"/>
      <c r="G67" s="45"/>
      <c r="H67" s="45"/>
      <c r="I67" s="45"/>
      <c r="J67" s="45"/>
      <c r="K67" s="45"/>
      <c r="L67" s="45"/>
      <c r="M67" s="45"/>
      <c r="N67" s="156"/>
      <c r="O67" s="157"/>
      <c r="P67" s="12"/>
      <c r="Q67" s="10"/>
      <c r="R67" s="27"/>
      <c r="S67" s="157"/>
      <c r="T67" s="156"/>
      <c r="U67" s="45"/>
      <c r="V67" s="45"/>
      <c r="W67" s="45"/>
      <c r="X67" s="45"/>
      <c r="Y67" s="45"/>
      <c r="Z67" s="45"/>
      <c r="AA67" s="45"/>
      <c r="AB67" s="139"/>
      <c r="AC67" s="24"/>
      <c r="AD67" s="24"/>
      <c r="AE67" s="25"/>
      <c r="AF67" s="25"/>
      <c r="AG67" s="131"/>
    </row>
    <row r="68" spans="1:33" ht="20.100000000000001" customHeight="1">
      <c r="A68" s="7"/>
      <c r="B68" s="318" t="s">
        <v>538</v>
      </c>
      <c r="C68" s="338">
        <v>0.47916666666666669</v>
      </c>
      <c r="D68" s="338"/>
      <c r="E68" s="338"/>
      <c r="G68" s="367" t="str">
        <f>S50</f>
        <v>フットボールクラブ氏家オレンジ</v>
      </c>
      <c r="H68" s="367"/>
      <c r="I68" s="367"/>
      <c r="J68" s="367"/>
      <c r="K68" s="367"/>
      <c r="L68" s="367"/>
      <c r="M68" s="367"/>
      <c r="N68" s="340">
        <f>P68+P69</f>
        <v>0</v>
      </c>
      <c r="O68" s="341" t="s">
        <v>524</v>
      </c>
      <c r="P68" s="12">
        <v>0</v>
      </c>
      <c r="Q68" s="22" t="s">
        <v>548</v>
      </c>
      <c r="R68" s="12">
        <v>0</v>
      </c>
      <c r="S68" s="341" t="s">
        <v>526</v>
      </c>
      <c r="T68" s="340">
        <f>R68+R69</f>
        <v>0</v>
      </c>
      <c r="U68" s="339" t="str">
        <f>AA50</f>
        <v>栃木ウーヴァＦＣ・Ｕ－１２</v>
      </c>
      <c r="V68" s="339"/>
      <c r="W68" s="339"/>
      <c r="X68" s="339"/>
      <c r="Y68" s="339"/>
      <c r="Z68" s="339"/>
      <c r="AA68" s="339"/>
      <c r="AB68" s="279" t="s">
        <v>517</v>
      </c>
      <c r="AC68" s="342" t="s">
        <v>534</v>
      </c>
      <c r="AD68" s="342" t="s">
        <v>535</v>
      </c>
      <c r="AE68" s="342" t="s">
        <v>533</v>
      </c>
      <c r="AF68" s="342">
        <v>2</v>
      </c>
      <c r="AG68" s="343" t="s">
        <v>521</v>
      </c>
    </row>
    <row r="69" spans="1:33" ht="20.100000000000001" customHeight="1">
      <c r="A69" s="7"/>
      <c r="B69" s="318"/>
      <c r="C69" s="338"/>
      <c r="D69" s="338"/>
      <c r="E69" s="338"/>
      <c r="G69" s="367"/>
      <c r="H69" s="367"/>
      <c r="I69" s="367"/>
      <c r="J69" s="367"/>
      <c r="K69" s="367"/>
      <c r="L69" s="367"/>
      <c r="M69" s="367"/>
      <c r="N69" s="340"/>
      <c r="O69" s="341"/>
      <c r="P69" s="12">
        <v>0</v>
      </c>
      <c r="Q69" s="22" t="s">
        <v>548</v>
      </c>
      <c r="R69" s="12">
        <v>0</v>
      </c>
      <c r="S69" s="341"/>
      <c r="T69" s="340"/>
      <c r="U69" s="339"/>
      <c r="V69" s="339"/>
      <c r="W69" s="339"/>
      <c r="X69" s="339"/>
      <c r="Y69" s="339"/>
      <c r="Z69" s="339"/>
      <c r="AA69" s="339"/>
      <c r="AB69" s="279"/>
      <c r="AC69" s="342"/>
      <c r="AD69" s="342"/>
      <c r="AE69" s="342"/>
      <c r="AF69" s="342"/>
      <c r="AG69" s="343"/>
    </row>
    <row r="70" spans="1:33" ht="20.100000000000001" customHeight="1">
      <c r="A70" s="7"/>
      <c r="C70" s="16"/>
      <c r="D70" s="16"/>
      <c r="E70" s="15"/>
      <c r="G70" s="45"/>
      <c r="H70" s="45"/>
      <c r="I70" s="10"/>
      <c r="J70" s="10"/>
      <c r="K70" s="45"/>
      <c r="L70" s="45"/>
      <c r="M70" s="10"/>
      <c r="N70" s="27"/>
      <c r="O70" s="45"/>
      <c r="P70" s="12"/>
      <c r="Q70" s="10"/>
      <c r="R70" s="27"/>
      <c r="S70" s="10"/>
      <c r="T70" s="12"/>
      <c r="U70" s="45"/>
      <c r="V70" s="10"/>
      <c r="W70" s="10"/>
      <c r="X70" s="45"/>
      <c r="Y70" s="45"/>
      <c r="Z70" s="10"/>
      <c r="AA70" s="10"/>
      <c r="AB70" s="139"/>
      <c r="AC70" s="24"/>
      <c r="AD70" s="24"/>
      <c r="AE70" s="25"/>
      <c r="AF70" s="25"/>
      <c r="AG70" s="131"/>
    </row>
    <row r="71" spans="1:33" ht="20.100000000000001" customHeight="1">
      <c r="A71" s="7"/>
      <c r="B71" s="318" t="s">
        <v>539</v>
      </c>
      <c r="C71" s="338">
        <v>0.50694444444444442</v>
      </c>
      <c r="D71" s="338"/>
      <c r="E71" s="338"/>
      <c r="G71" s="339" t="str">
        <f>J50</f>
        <v>ＳＵＧＡＯサッカークラブ</v>
      </c>
      <c r="H71" s="339"/>
      <c r="I71" s="339"/>
      <c r="J71" s="339"/>
      <c r="K71" s="339"/>
      <c r="L71" s="339"/>
      <c r="M71" s="339"/>
      <c r="N71" s="340">
        <f>P71+P72</f>
        <v>0</v>
      </c>
      <c r="O71" s="341" t="s">
        <v>524</v>
      </c>
      <c r="P71" s="12">
        <v>0</v>
      </c>
      <c r="Q71" s="22" t="s">
        <v>548</v>
      </c>
      <c r="R71" s="12">
        <v>0</v>
      </c>
      <c r="S71" s="341" t="s">
        <v>526</v>
      </c>
      <c r="T71" s="340">
        <f>R71+R72</f>
        <v>0</v>
      </c>
      <c r="U71" s="339" t="str">
        <f>N50</f>
        <v>ＢＬＵＥ　ＴＵＮＤＥＲ</v>
      </c>
      <c r="V71" s="339"/>
      <c r="W71" s="339"/>
      <c r="X71" s="339"/>
      <c r="Y71" s="339"/>
      <c r="Z71" s="339"/>
      <c r="AA71" s="339"/>
      <c r="AB71" s="279" t="s">
        <v>517</v>
      </c>
      <c r="AC71" s="342" t="s">
        <v>536</v>
      </c>
      <c r="AD71" s="342" t="s">
        <v>527</v>
      </c>
      <c r="AE71" s="342" t="s">
        <v>528</v>
      </c>
      <c r="AF71" s="342">
        <v>4</v>
      </c>
      <c r="AG71" s="343" t="s">
        <v>521</v>
      </c>
    </row>
    <row r="72" spans="1:33" ht="20.100000000000001" customHeight="1">
      <c r="A72" s="7"/>
      <c r="B72" s="318"/>
      <c r="C72" s="338"/>
      <c r="D72" s="338"/>
      <c r="E72" s="338"/>
      <c r="G72" s="339"/>
      <c r="H72" s="339"/>
      <c r="I72" s="339"/>
      <c r="J72" s="339"/>
      <c r="K72" s="339"/>
      <c r="L72" s="339"/>
      <c r="M72" s="339"/>
      <c r="N72" s="340"/>
      <c r="O72" s="341"/>
      <c r="P72" s="12">
        <v>0</v>
      </c>
      <c r="Q72" s="22" t="s">
        <v>548</v>
      </c>
      <c r="R72" s="12">
        <v>0</v>
      </c>
      <c r="S72" s="341"/>
      <c r="T72" s="340"/>
      <c r="U72" s="339"/>
      <c r="V72" s="339"/>
      <c r="W72" s="339"/>
      <c r="X72" s="339"/>
      <c r="Y72" s="339"/>
      <c r="Z72" s="339"/>
      <c r="AA72" s="339"/>
      <c r="AB72" s="279"/>
      <c r="AC72" s="342"/>
      <c r="AD72" s="342"/>
      <c r="AE72" s="342"/>
      <c r="AF72" s="342"/>
      <c r="AG72" s="343"/>
    </row>
    <row r="73" spans="1:33" ht="20.100000000000001" customHeight="1">
      <c r="A73" s="7"/>
      <c r="C73" s="16"/>
      <c r="D73" s="16"/>
      <c r="E73" s="15"/>
      <c r="G73" s="45"/>
      <c r="H73" s="45"/>
      <c r="I73" s="10"/>
      <c r="J73" s="10"/>
      <c r="K73" s="45"/>
      <c r="L73" s="45"/>
      <c r="M73" s="10"/>
      <c r="N73" s="27"/>
      <c r="O73" s="45"/>
      <c r="P73" s="12"/>
      <c r="Q73" s="10"/>
      <c r="R73" s="27"/>
      <c r="S73" s="10"/>
      <c r="T73" s="12"/>
      <c r="U73" s="45"/>
      <c r="V73" s="10"/>
      <c r="W73" s="10"/>
      <c r="X73" s="45"/>
      <c r="Y73" s="45"/>
      <c r="Z73" s="10"/>
      <c r="AA73" s="10"/>
      <c r="AB73" s="139"/>
      <c r="AC73" s="124"/>
      <c r="AD73" s="24"/>
      <c r="AE73" s="24"/>
      <c r="AF73" s="25"/>
      <c r="AG73" s="140"/>
    </row>
    <row r="74" spans="1:33" ht="20.100000000000001" customHeight="1">
      <c r="A74" s="7"/>
      <c r="B74" s="318" t="s">
        <v>540</v>
      </c>
      <c r="C74" s="338">
        <v>0.53472222222222221</v>
      </c>
      <c r="D74" s="338"/>
      <c r="E74" s="338"/>
      <c r="G74" s="339" t="str">
        <f>W50</f>
        <v>ＦＣグラシアス</v>
      </c>
      <c r="H74" s="339"/>
      <c r="I74" s="339"/>
      <c r="J74" s="339"/>
      <c r="K74" s="339"/>
      <c r="L74" s="339"/>
      <c r="M74" s="339"/>
      <c r="N74" s="340">
        <f>P74+P75</f>
        <v>0</v>
      </c>
      <c r="O74" s="341" t="s">
        <v>524</v>
      </c>
      <c r="P74" s="12">
        <v>0</v>
      </c>
      <c r="Q74" s="22" t="s">
        <v>548</v>
      </c>
      <c r="R74" s="12">
        <v>0</v>
      </c>
      <c r="S74" s="341" t="s">
        <v>526</v>
      </c>
      <c r="T74" s="340">
        <f>R74+R75</f>
        <v>0</v>
      </c>
      <c r="U74" s="339" t="str">
        <f>AA50</f>
        <v>栃木ウーヴァＦＣ・Ｕ－１２</v>
      </c>
      <c r="V74" s="339"/>
      <c r="W74" s="339"/>
      <c r="X74" s="339"/>
      <c r="Y74" s="339"/>
      <c r="Z74" s="339"/>
      <c r="AA74" s="339"/>
      <c r="AB74" s="279" t="s">
        <v>517</v>
      </c>
      <c r="AC74" s="342" t="s">
        <v>533</v>
      </c>
      <c r="AD74" s="342" t="s">
        <v>534</v>
      </c>
      <c r="AE74" s="342" t="s">
        <v>535</v>
      </c>
      <c r="AF74" s="342">
        <v>1</v>
      </c>
      <c r="AG74" s="343" t="s">
        <v>521</v>
      </c>
    </row>
    <row r="75" spans="1:33" ht="20.100000000000001" customHeight="1">
      <c r="A75" s="7"/>
      <c r="B75" s="318"/>
      <c r="C75" s="338"/>
      <c r="D75" s="338"/>
      <c r="E75" s="338"/>
      <c r="G75" s="339"/>
      <c r="H75" s="339"/>
      <c r="I75" s="339"/>
      <c r="J75" s="339"/>
      <c r="K75" s="339"/>
      <c r="L75" s="339"/>
      <c r="M75" s="339"/>
      <c r="N75" s="340"/>
      <c r="O75" s="341"/>
      <c r="P75" s="12">
        <v>0</v>
      </c>
      <c r="Q75" s="22" t="s">
        <v>548</v>
      </c>
      <c r="R75" s="12">
        <v>0</v>
      </c>
      <c r="S75" s="341"/>
      <c r="T75" s="340"/>
      <c r="U75" s="339"/>
      <c r="V75" s="339"/>
      <c r="W75" s="339"/>
      <c r="X75" s="339"/>
      <c r="Y75" s="339"/>
      <c r="Z75" s="339"/>
      <c r="AA75" s="339"/>
      <c r="AB75" s="279"/>
      <c r="AC75" s="342"/>
      <c r="AD75" s="342"/>
      <c r="AE75" s="342"/>
      <c r="AF75" s="342"/>
      <c r="AG75" s="343"/>
    </row>
    <row r="76" spans="1:33" ht="20.100000000000001" customHeight="1">
      <c r="B76" s="44"/>
      <c r="C76" s="23"/>
      <c r="D76" s="23"/>
      <c r="E76" s="23"/>
      <c r="G76" s="45"/>
      <c r="H76" s="45"/>
      <c r="I76" s="45"/>
      <c r="J76" s="45"/>
      <c r="K76" s="45"/>
      <c r="L76" s="45"/>
      <c r="M76" s="45"/>
      <c r="N76" s="21"/>
      <c r="O76" s="157"/>
      <c r="P76" s="45"/>
      <c r="Q76" s="22"/>
      <c r="R76" s="10"/>
      <c r="S76" s="157"/>
      <c r="T76" s="21"/>
      <c r="U76" s="45"/>
      <c r="V76" s="45"/>
      <c r="W76" s="45"/>
      <c r="X76" s="45"/>
      <c r="Y76" s="45"/>
      <c r="Z76" s="45"/>
      <c r="AA76" s="45"/>
      <c r="AB76" s="124"/>
      <c r="AC76" s="124"/>
      <c r="AF76" s="124"/>
      <c r="AG76" s="124"/>
    </row>
    <row r="77" spans="1:33" ht="20.100000000000001" customHeight="1">
      <c r="C77" s="346" t="str">
        <f>J46</f>
        <v>L</v>
      </c>
      <c r="D77" s="347"/>
      <c r="E77" s="347"/>
      <c r="F77" s="348"/>
      <c r="G77" s="302" t="str">
        <f>C79</f>
        <v>三島ＦＣ</v>
      </c>
      <c r="H77" s="304"/>
      <c r="I77" s="368" t="str">
        <f>C81</f>
        <v>ＳＵＧＡＯサッカークラブ</v>
      </c>
      <c r="J77" s="369"/>
      <c r="K77" s="298" t="str">
        <f>C83</f>
        <v>ＢＬＵＥ　ＴＵＮＤＥＲ</v>
      </c>
      <c r="L77" s="299"/>
      <c r="M77" s="344" t="s">
        <v>541</v>
      </c>
      <c r="N77" s="344" t="s">
        <v>542</v>
      </c>
      <c r="O77" s="344" t="s">
        <v>549</v>
      </c>
      <c r="P77" s="344" t="s">
        <v>543</v>
      </c>
      <c r="R77" s="312" t="str">
        <f>W46</f>
        <v>LL</v>
      </c>
      <c r="S77" s="313"/>
      <c r="T77" s="313"/>
      <c r="U77" s="314"/>
      <c r="V77" s="282" t="str">
        <f>R79</f>
        <v>フットボールクラブ氏家オレンジ</v>
      </c>
      <c r="W77" s="283"/>
      <c r="X77" s="302" t="str">
        <f>R81</f>
        <v>ＦＣグラシアス</v>
      </c>
      <c r="Y77" s="304"/>
      <c r="Z77" s="368" t="str">
        <f>R83</f>
        <v>栃木ウーヴァＦＣ・Ｕ－１２</v>
      </c>
      <c r="AA77" s="369"/>
      <c r="AB77" s="344" t="s">
        <v>541</v>
      </c>
      <c r="AC77" s="344" t="s">
        <v>542</v>
      </c>
      <c r="AD77" s="344" t="s">
        <v>549</v>
      </c>
      <c r="AE77" s="344" t="s">
        <v>543</v>
      </c>
    </row>
    <row r="78" spans="1:33" ht="20.100000000000001" customHeight="1">
      <c r="C78" s="349"/>
      <c r="D78" s="350"/>
      <c r="E78" s="350"/>
      <c r="F78" s="351"/>
      <c r="G78" s="305"/>
      <c r="H78" s="307"/>
      <c r="I78" s="370"/>
      <c r="J78" s="371"/>
      <c r="K78" s="300"/>
      <c r="L78" s="301"/>
      <c r="M78" s="345"/>
      <c r="N78" s="345"/>
      <c r="O78" s="345"/>
      <c r="P78" s="345"/>
      <c r="R78" s="315"/>
      <c r="S78" s="316"/>
      <c r="T78" s="316"/>
      <c r="U78" s="317"/>
      <c r="V78" s="284"/>
      <c r="W78" s="285"/>
      <c r="X78" s="305"/>
      <c r="Y78" s="307"/>
      <c r="Z78" s="370"/>
      <c r="AA78" s="371"/>
      <c r="AB78" s="345"/>
      <c r="AC78" s="345"/>
      <c r="AD78" s="345"/>
      <c r="AE78" s="345"/>
    </row>
    <row r="79" spans="1:33" ht="20.100000000000001" customHeight="1">
      <c r="C79" s="346" t="str">
        <f>F50</f>
        <v>三島ＦＣ</v>
      </c>
      <c r="D79" s="347"/>
      <c r="E79" s="347"/>
      <c r="F79" s="348"/>
      <c r="G79" s="352"/>
      <c r="H79" s="353"/>
      <c r="I79" s="28">
        <f>N59</f>
        <v>0</v>
      </c>
      <c r="J79" s="28">
        <f>T59</f>
        <v>0</v>
      </c>
      <c r="K79" s="28">
        <f>N65</f>
        <v>0</v>
      </c>
      <c r="L79" s="28">
        <f>T65</f>
        <v>0</v>
      </c>
      <c r="M79" s="356">
        <f>COUNTIF(G80:L80,"○")*3+COUNTIF(G80:L80,"△")</f>
        <v>2</v>
      </c>
      <c r="N79" s="358">
        <f>O79-J79-L79</f>
        <v>0</v>
      </c>
      <c r="O79" s="358">
        <f>I79+K79</f>
        <v>0</v>
      </c>
      <c r="P79" s="360"/>
      <c r="R79" s="346" t="str">
        <f>S50</f>
        <v>フットボールクラブ氏家オレンジ</v>
      </c>
      <c r="S79" s="347"/>
      <c r="T79" s="347"/>
      <c r="U79" s="348"/>
      <c r="V79" s="352"/>
      <c r="W79" s="353"/>
      <c r="X79" s="28">
        <f>N62</f>
        <v>0</v>
      </c>
      <c r="Y79" s="28">
        <f>T62</f>
        <v>0</v>
      </c>
      <c r="Z79" s="28">
        <f>N68</f>
        <v>0</v>
      </c>
      <c r="AA79" s="28">
        <f>T68</f>
        <v>0</v>
      </c>
      <c r="AB79" s="356">
        <f>COUNTIF(V80:AA80,"○")*3+COUNTIF(V80:AA80,"△")</f>
        <v>2</v>
      </c>
      <c r="AC79" s="358">
        <f>AD79-Y79-AA79</f>
        <v>0</v>
      </c>
      <c r="AD79" s="358">
        <f>X79+Z79</f>
        <v>0</v>
      </c>
      <c r="AE79" s="360"/>
    </row>
    <row r="80" spans="1:33" ht="20.100000000000001" customHeight="1">
      <c r="C80" s="349"/>
      <c r="D80" s="350"/>
      <c r="E80" s="350"/>
      <c r="F80" s="351"/>
      <c r="G80" s="354"/>
      <c r="H80" s="355"/>
      <c r="I80" s="362" t="str">
        <f>IF(I79&gt;J79,"○",IF(I79&lt;J79,"×",IF(I79=J79,"△")))</f>
        <v>△</v>
      </c>
      <c r="J80" s="363"/>
      <c r="K80" s="362" t="str">
        <f>IF(K79&gt;L79,"○",IF(K79&lt;L79,"×",IF(K79=L79,"△")))</f>
        <v>△</v>
      </c>
      <c r="L80" s="363"/>
      <c r="M80" s="357"/>
      <c r="N80" s="359"/>
      <c r="O80" s="359"/>
      <c r="P80" s="361"/>
      <c r="R80" s="349"/>
      <c r="S80" s="350"/>
      <c r="T80" s="350"/>
      <c r="U80" s="351"/>
      <c r="V80" s="354"/>
      <c r="W80" s="355"/>
      <c r="X80" s="362" t="str">
        <f>IF(X79&gt;Y79,"○",IF(X79&lt;Y79,"×",IF(X79=Y79,"△")))</f>
        <v>△</v>
      </c>
      <c r="Y80" s="363"/>
      <c r="Z80" s="362" t="str">
        <f t="shared" ref="Z80" si="2">IF(Z79&gt;AA79,"○",IF(Z79&lt;AA79,"×",IF(Z79=AA79,"△")))</f>
        <v>△</v>
      </c>
      <c r="AA80" s="363"/>
      <c r="AB80" s="357"/>
      <c r="AC80" s="359"/>
      <c r="AD80" s="359"/>
      <c r="AE80" s="361"/>
    </row>
    <row r="81" spans="3:31" ht="20.100000000000001" customHeight="1">
      <c r="C81" s="346" t="str">
        <f>J50</f>
        <v>ＳＵＧＡＯサッカークラブ</v>
      </c>
      <c r="D81" s="347"/>
      <c r="E81" s="347"/>
      <c r="F81" s="348"/>
      <c r="G81" s="28">
        <f>J79</f>
        <v>0</v>
      </c>
      <c r="H81" s="28">
        <f>I79</f>
        <v>0</v>
      </c>
      <c r="I81" s="352"/>
      <c r="J81" s="353"/>
      <c r="K81" s="28">
        <f>N71</f>
        <v>0</v>
      </c>
      <c r="L81" s="28">
        <f>T71</f>
        <v>0</v>
      </c>
      <c r="M81" s="356">
        <f>COUNTIF(G82:L82,"○")*3+COUNTIF(G82:L82,"△")</f>
        <v>2</v>
      </c>
      <c r="N81" s="358">
        <f>O81-H81-L81</f>
        <v>0</v>
      </c>
      <c r="O81" s="358">
        <f>G81+K81</f>
        <v>0</v>
      </c>
      <c r="P81" s="360"/>
      <c r="R81" s="346" t="str">
        <f>W50</f>
        <v>ＦＣグラシアス</v>
      </c>
      <c r="S81" s="347"/>
      <c r="T81" s="347"/>
      <c r="U81" s="348"/>
      <c r="V81" s="28">
        <f>Y79</f>
        <v>0</v>
      </c>
      <c r="W81" s="28">
        <f>X79</f>
        <v>0</v>
      </c>
      <c r="X81" s="352"/>
      <c r="Y81" s="353"/>
      <c r="Z81" s="28">
        <f>N74</f>
        <v>0</v>
      </c>
      <c r="AA81" s="28">
        <f>T74</f>
        <v>0</v>
      </c>
      <c r="AB81" s="356">
        <f>COUNTIF(V82:AA82,"○")*3+COUNTIF(V82:AA82,"△")</f>
        <v>2</v>
      </c>
      <c r="AC81" s="358">
        <f>AD81-W81-AA81</f>
        <v>0</v>
      </c>
      <c r="AD81" s="358">
        <f>V81+Z81</f>
        <v>0</v>
      </c>
      <c r="AE81" s="360"/>
    </row>
    <row r="82" spans="3:31" ht="20.100000000000001" customHeight="1">
      <c r="C82" s="349"/>
      <c r="D82" s="350"/>
      <c r="E82" s="350"/>
      <c r="F82" s="351"/>
      <c r="G82" s="362" t="str">
        <f>IF(G81&gt;H81,"○",IF(G81&lt;H81,"×",IF(G81=H81,"△")))</f>
        <v>△</v>
      </c>
      <c r="H82" s="363"/>
      <c r="I82" s="354"/>
      <c r="J82" s="355"/>
      <c r="K82" s="362" t="str">
        <f>IF(K81&gt;L81,"○",IF(K81&lt;L81,"×",IF(K81=L81,"△")))</f>
        <v>△</v>
      </c>
      <c r="L82" s="363"/>
      <c r="M82" s="357"/>
      <c r="N82" s="359"/>
      <c r="O82" s="359"/>
      <c r="P82" s="361"/>
      <c r="R82" s="349"/>
      <c r="S82" s="350"/>
      <c r="T82" s="350"/>
      <c r="U82" s="351"/>
      <c r="V82" s="362" t="str">
        <f>IF(V81&gt;W81,"○",IF(V81&lt;W81,"×",IF(V81=W81,"△")))</f>
        <v>△</v>
      </c>
      <c r="W82" s="363"/>
      <c r="X82" s="354"/>
      <c r="Y82" s="355"/>
      <c r="Z82" s="362" t="str">
        <f t="shared" ref="Z82" si="3">IF(Z81&gt;AA81,"○",IF(Z81&lt;AA81,"×",IF(Z81=AA81,"△")))</f>
        <v>△</v>
      </c>
      <c r="AA82" s="363"/>
      <c r="AB82" s="357"/>
      <c r="AC82" s="359"/>
      <c r="AD82" s="359"/>
      <c r="AE82" s="361"/>
    </row>
    <row r="83" spans="3:31" ht="20.100000000000001" customHeight="1">
      <c r="C83" s="346" t="str">
        <f>N50</f>
        <v>ＢＬＵＥ　ＴＵＮＤＥＲ</v>
      </c>
      <c r="D83" s="347"/>
      <c r="E83" s="347"/>
      <c r="F83" s="348"/>
      <c r="G83" s="28">
        <f>L79</f>
        <v>0</v>
      </c>
      <c r="H83" s="28">
        <f>K79</f>
        <v>0</v>
      </c>
      <c r="I83" s="28">
        <f>L81</f>
        <v>0</v>
      </c>
      <c r="J83" s="28">
        <f>K81</f>
        <v>0</v>
      </c>
      <c r="K83" s="352"/>
      <c r="L83" s="353"/>
      <c r="M83" s="356">
        <f>COUNTIF(G84:L84,"○")*3+COUNTIF(G84:L84,"△")</f>
        <v>2</v>
      </c>
      <c r="N83" s="358">
        <f>O83-H83-J83</f>
        <v>0</v>
      </c>
      <c r="O83" s="358">
        <f>G83+I83</f>
        <v>0</v>
      </c>
      <c r="P83" s="360"/>
      <c r="R83" s="346" t="str">
        <f>AA50</f>
        <v>栃木ウーヴァＦＣ・Ｕ－１２</v>
      </c>
      <c r="S83" s="347"/>
      <c r="T83" s="347"/>
      <c r="U83" s="348"/>
      <c r="V83" s="28">
        <f>AA79</f>
        <v>0</v>
      </c>
      <c r="W83" s="28">
        <f>Z79</f>
        <v>0</v>
      </c>
      <c r="X83" s="28">
        <f>AA81</f>
        <v>0</v>
      </c>
      <c r="Y83" s="28">
        <f>Z81</f>
        <v>0</v>
      </c>
      <c r="Z83" s="352"/>
      <c r="AA83" s="353"/>
      <c r="AB83" s="356">
        <f>COUNTIF(V84:AA84,"○")*3+COUNTIF(V84:AA84,"△")</f>
        <v>2</v>
      </c>
      <c r="AC83" s="358">
        <f>AD83-W83-Y83</f>
        <v>0</v>
      </c>
      <c r="AD83" s="358">
        <f>V83+X83</f>
        <v>0</v>
      </c>
      <c r="AE83" s="360"/>
    </row>
    <row r="84" spans="3:31" ht="20.100000000000001" customHeight="1">
      <c r="C84" s="349"/>
      <c r="D84" s="350"/>
      <c r="E84" s="350"/>
      <c r="F84" s="351"/>
      <c r="G84" s="362" t="str">
        <f>IF(G83&gt;H83,"○",IF(G83&lt;H83,"×",IF(G83=H83,"△")))</f>
        <v>△</v>
      </c>
      <c r="H84" s="363"/>
      <c r="I84" s="362" t="str">
        <f>IF(I83&gt;J83,"○",IF(I83&lt;J83,"×",IF(I83=J83,"△")))</f>
        <v>△</v>
      </c>
      <c r="J84" s="363"/>
      <c r="K84" s="354"/>
      <c r="L84" s="355"/>
      <c r="M84" s="357"/>
      <c r="N84" s="359"/>
      <c r="O84" s="359"/>
      <c r="P84" s="361"/>
      <c r="R84" s="349"/>
      <c r="S84" s="350"/>
      <c r="T84" s="350"/>
      <c r="U84" s="351"/>
      <c r="V84" s="362" t="str">
        <f>IF(V83&gt;W83,"○",IF(V83&lt;W83,"×",IF(V83=W83,"△")))</f>
        <v>△</v>
      </c>
      <c r="W84" s="363"/>
      <c r="X84" s="362" t="str">
        <f>IF(X83&gt;Y83,"○",IF(X83&lt;Y83,"×",IF(X83=Y83,"△")))</f>
        <v>△</v>
      </c>
      <c r="Y84" s="363"/>
      <c r="Z84" s="354"/>
      <c r="AA84" s="355"/>
      <c r="AB84" s="357"/>
      <c r="AC84" s="359"/>
      <c r="AD84" s="359"/>
      <c r="AE84" s="361"/>
    </row>
    <row r="85" spans="3:31" ht="20.100000000000001" customHeight="1"/>
  </sheetData>
  <mergeCells count="340">
    <mergeCell ref="AC83:AC84"/>
    <mergeCell ref="AD83:AD84"/>
    <mergeCell ref="AE83:AE84"/>
    <mergeCell ref="G82:H82"/>
    <mergeCell ref="K82:L82"/>
    <mergeCell ref="V82:W82"/>
    <mergeCell ref="Z82:AA82"/>
    <mergeCell ref="C83:F84"/>
    <mergeCell ref="K83:L84"/>
    <mergeCell ref="M83:M84"/>
    <mergeCell ref="N83:N84"/>
    <mergeCell ref="O83:O84"/>
    <mergeCell ref="P83:P84"/>
    <mergeCell ref="R81:U82"/>
    <mergeCell ref="X81:Y82"/>
    <mergeCell ref="AB81:AB82"/>
    <mergeCell ref="AC81:AC82"/>
    <mergeCell ref="AD81:AD82"/>
    <mergeCell ref="AE81:AE82"/>
    <mergeCell ref="G84:H84"/>
    <mergeCell ref="I84:J84"/>
    <mergeCell ref="V84:W84"/>
    <mergeCell ref="X84:Y84"/>
    <mergeCell ref="R83:U84"/>
    <mergeCell ref="Z83:AA84"/>
    <mergeCell ref="AB83:AB84"/>
    <mergeCell ref="I80:J80"/>
    <mergeCell ref="K80:L80"/>
    <mergeCell ref="X80:Y80"/>
    <mergeCell ref="Z80:AA80"/>
    <mergeCell ref="C81:F82"/>
    <mergeCell ref="I81:J82"/>
    <mergeCell ref="M81:M82"/>
    <mergeCell ref="N81:N82"/>
    <mergeCell ref="O81:O82"/>
    <mergeCell ref="P81:P82"/>
    <mergeCell ref="R79:U80"/>
    <mergeCell ref="V79:W80"/>
    <mergeCell ref="AB79:AB80"/>
    <mergeCell ref="AC79:AC80"/>
    <mergeCell ref="AD79:AD80"/>
    <mergeCell ref="AE79:AE80"/>
    <mergeCell ref="AB77:AB78"/>
    <mergeCell ref="AC77:AC78"/>
    <mergeCell ref="AD77:AD78"/>
    <mergeCell ref="AE77:AE78"/>
    <mergeCell ref="C79:F80"/>
    <mergeCell ref="G79:H80"/>
    <mergeCell ref="M79:M80"/>
    <mergeCell ref="N79:N80"/>
    <mergeCell ref="O79:O80"/>
    <mergeCell ref="P79:P80"/>
    <mergeCell ref="O77:O78"/>
    <mergeCell ref="P77:P78"/>
    <mergeCell ref="R77:U78"/>
    <mergeCell ref="V77:W78"/>
    <mergeCell ref="X77:Y78"/>
    <mergeCell ref="Z77:AA78"/>
    <mergeCell ref="C77:F78"/>
    <mergeCell ref="G77:H78"/>
    <mergeCell ref="I77:J78"/>
    <mergeCell ref="K77:L78"/>
    <mergeCell ref="M77:M78"/>
    <mergeCell ref="N77:N78"/>
    <mergeCell ref="AB74:AB75"/>
    <mergeCell ref="AC74:AC75"/>
    <mergeCell ref="AD74:AD75"/>
    <mergeCell ref="AE74:AE75"/>
    <mergeCell ref="AF74:AF75"/>
    <mergeCell ref="AG74:AG75"/>
    <mergeCell ref="AF71:AF72"/>
    <mergeCell ref="AG71:AG72"/>
    <mergeCell ref="AB71:AB72"/>
    <mergeCell ref="AC71:AC72"/>
    <mergeCell ref="AD71:AD72"/>
    <mergeCell ref="AE71:AE72"/>
    <mergeCell ref="B74:B75"/>
    <mergeCell ref="C74:E75"/>
    <mergeCell ref="G74:M75"/>
    <mergeCell ref="N74:N75"/>
    <mergeCell ref="O74:O75"/>
    <mergeCell ref="S74:S75"/>
    <mergeCell ref="T74:T75"/>
    <mergeCell ref="U74:AA75"/>
    <mergeCell ref="T71:T72"/>
    <mergeCell ref="U71:AA72"/>
    <mergeCell ref="B71:B72"/>
    <mergeCell ref="C71:E72"/>
    <mergeCell ref="G71:M72"/>
    <mergeCell ref="N71:N72"/>
    <mergeCell ref="O71:O72"/>
    <mergeCell ref="S71:S72"/>
    <mergeCell ref="B68:B69"/>
    <mergeCell ref="C68:E69"/>
    <mergeCell ref="G68:M69"/>
    <mergeCell ref="N68:N69"/>
    <mergeCell ref="O68:O69"/>
    <mergeCell ref="S68:S69"/>
    <mergeCell ref="T68:T69"/>
    <mergeCell ref="U68:AA69"/>
    <mergeCell ref="T65:T66"/>
    <mergeCell ref="U65:AA66"/>
    <mergeCell ref="B65:B66"/>
    <mergeCell ref="C65:E66"/>
    <mergeCell ref="AF62:AF63"/>
    <mergeCell ref="AB68:AB69"/>
    <mergeCell ref="AC68:AC69"/>
    <mergeCell ref="AD68:AD69"/>
    <mergeCell ref="AE68:AE69"/>
    <mergeCell ref="AF68:AF69"/>
    <mergeCell ref="AG68:AG69"/>
    <mergeCell ref="AF65:AF66"/>
    <mergeCell ref="AG65:AG66"/>
    <mergeCell ref="AB65:AB66"/>
    <mergeCell ref="AC65:AC66"/>
    <mergeCell ref="AD65:AD66"/>
    <mergeCell ref="AE65:AE66"/>
    <mergeCell ref="AE59:AE60"/>
    <mergeCell ref="B59:B60"/>
    <mergeCell ref="C59:E60"/>
    <mergeCell ref="G59:M60"/>
    <mergeCell ref="N59:N60"/>
    <mergeCell ref="O59:O60"/>
    <mergeCell ref="S59:S60"/>
    <mergeCell ref="G65:M66"/>
    <mergeCell ref="N65:N66"/>
    <mergeCell ref="O65:O66"/>
    <mergeCell ref="S65:S66"/>
    <mergeCell ref="AB62:AB63"/>
    <mergeCell ref="AC62:AC63"/>
    <mergeCell ref="AD62:AD63"/>
    <mergeCell ref="AE62:AE63"/>
    <mergeCell ref="B50:C57"/>
    <mergeCell ref="F50:G57"/>
    <mergeCell ref="J50:K57"/>
    <mergeCell ref="N50:O57"/>
    <mergeCell ref="S50:T57"/>
    <mergeCell ref="W50:X57"/>
    <mergeCell ref="AA50:AB57"/>
    <mergeCell ref="AE50:AF57"/>
    <mergeCell ref="AG62:AG63"/>
    <mergeCell ref="AF59:AF60"/>
    <mergeCell ref="AG59:AG60"/>
    <mergeCell ref="B62:B63"/>
    <mergeCell ref="C62:E63"/>
    <mergeCell ref="G62:M63"/>
    <mergeCell ref="N62:N63"/>
    <mergeCell ref="O62:O63"/>
    <mergeCell ref="S62:S63"/>
    <mergeCell ref="T62:T63"/>
    <mergeCell ref="U62:AA63"/>
    <mergeCell ref="T59:T60"/>
    <mergeCell ref="U59:AA60"/>
    <mergeCell ref="AB59:AB60"/>
    <mergeCell ref="AC59:AC60"/>
    <mergeCell ref="AD59:AD60"/>
    <mergeCell ref="B49:C49"/>
    <mergeCell ref="F49:G49"/>
    <mergeCell ref="J49:K49"/>
    <mergeCell ref="N49:O49"/>
    <mergeCell ref="S49:T49"/>
    <mergeCell ref="W49:X49"/>
    <mergeCell ref="G41:H41"/>
    <mergeCell ref="I41:J41"/>
    <mergeCell ref="V41:W41"/>
    <mergeCell ref="X41:Y41"/>
    <mergeCell ref="A44:L44"/>
    <mergeCell ref="N44:R44"/>
    <mergeCell ref="T44:W44"/>
    <mergeCell ref="X44:AG44"/>
    <mergeCell ref="R40:U41"/>
    <mergeCell ref="Z40:AA41"/>
    <mergeCell ref="AB40:AB41"/>
    <mergeCell ref="AC40:AC41"/>
    <mergeCell ref="AD40:AD41"/>
    <mergeCell ref="AE40:AE41"/>
    <mergeCell ref="AA49:AB49"/>
    <mergeCell ref="AE49:AF49"/>
    <mergeCell ref="C40:F41"/>
    <mergeCell ref="K40:L41"/>
    <mergeCell ref="M40:M41"/>
    <mergeCell ref="N40:N41"/>
    <mergeCell ref="O40:O41"/>
    <mergeCell ref="P40:P41"/>
    <mergeCell ref="R38:U39"/>
    <mergeCell ref="X38:Y39"/>
    <mergeCell ref="J46:K46"/>
    <mergeCell ref="W46:X46"/>
    <mergeCell ref="AB38:AB39"/>
    <mergeCell ref="AC38:AC39"/>
    <mergeCell ref="AD38:AD39"/>
    <mergeCell ref="AE38:AE39"/>
    <mergeCell ref="I37:J37"/>
    <mergeCell ref="K37:L37"/>
    <mergeCell ref="X37:Y37"/>
    <mergeCell ref="Z37:AA37"/>
    <mergeCell ref="C38:F39"/>
    <mergeCell ref="I38:J39"/>
    <mergeCell ref="M38:M39"/>
    <mergeCell ref="N38:N39"/>
    <mergeCell ref="O38:O39"/>
    <mergeCell ref="P38:P39"/>
    <mergeCell ref="R36:U37"/>
    <mergeCell ref="V36:W37"/>
    <mergeCell ref="AB36:AB37"/>
    <mergeCell ref="AC36:AC37"/>
    <mergeCell ref="AD36:AD37"/>
    <mergeCell ref="AE36:AE37"/>
    <mergeCell ref="G39:H39"/>
    <mergeCell ref="K39:L39"/>
    <mergeCell ref="V39:W39"/>
    <mergeCell ref="Z39:AA39"/>
    <mergeCell ref="AB34:AB35"/>
    <mergeCell ref="AC34:AC35"/>
    <mergeCell ref="AD34:AD35"/>
    <mergeCell ref="AE34:AE35"/>
    <mergeCell ref="C36:F37"/>
    <mergeCell ref="G36:H37"/>
    <mergeCell ref="M36:M37"/>
    <mergeCell ref="N36:N37"/>
    <mergeCell ref="O36:O37"/>
    <mergeCell ref="P36:P37"/>
    <mergeCell ref="O34:O35"/>
    <mergeCell ref="P34:P35"/>
    <mergeCell ref="R34:U35"/>
    <mergeCell ref="V34:W35"/>
    <mergeCell ref="X34:Y35"/>
    <mergeCell ref="Z34:AA35"/>
    <mergeCell ref="C34:F35"/>
    <mergeCell ref="G34:H35"/>
    <mergeCell ref="I34:J35"/>
    <mergeCell ref="K34:L35"/>
    <mergeCell ref="M34:M35"/>
    <mergeCell ref="N34:N35"/>
    <mergeCell ref="AB31:AB32"/>
    <mergeCell ref="AC31:AC32"/>
    <mergeCell ref="AD31:AD32"/>
    <mergeCell ref="AE31:AE32"/>
    <mergeCell ref="AF31:AF32"/>
    <mergeCell ref="AG31:AG32"/>
    <mergeCell ref="AF28:AF29"/>
    <mergeCell ref="AG28:AG29"/>
    <mergeCell ref="B31:B32"/>
    <mergeCell ref="C31:E32"/>
    <mergeCell ref="G31:M32"/>
    <mergeCell ref="N31:N32"/>
    <mergeCell ref="O31:O32"/>
    <mergeCell ref="S31:S32"/>
    <mergeCell ref="T31:T32"/>
    <mergeCell ref="U31:AA32"/>
    <mergeCell ref="T28:T29"/>
    <mergeCell ref="U28:AA29"/>
    <mergeCell ref="AB28:AB29"/>
    <mergeCell ref="AC28:AC29"/>
    <mergeCell ref="AD28:AD29"/>
    <mergeCell ref="AE28:AE29"/>
    <mergeCell ref="B28:B29"/>
    <mergeCell ref="C28:E29"/>
    <mergeCell ref="G28:M29"/>
    <mergeCell ref="N28:N29"/>
    <mergeCell ref="O28:O29"/>
    <mergeCell ref="S28:S29"/>
    <mergeCell ref="AB25:AB26"/>
    <mergeCell ref="AC25:AC26"/>
    <mergeCell ref="AD25:AD26"/>
    <mergeCell ref="AE25:AE26"/>
    <mergeCell ref="AF25:AF26"/>
    <mergeCell ref="AG25:AG26"/>
    <mergeCell ref="AF22:AF23"/>
    <mergeCell ref="AG22:AG23"/>
    <mergeCell ref="B25:B26"/>
    <mergeCell ref="C25:E26"/>
    <mergeCell ref="G25:M26"/>
    <mergeCell ref="N25:N26"/>
    <mergeCell ref="O25:O26"/>
    <mergeCell ref="S25:S26"/>
    <mergeCell ref="T25:T26"/>
    <mergeCell ref="U25:AA26"/>
    <mergeCell ref="T22:T23"/>
    <mergeCell ref="U22:AA23"/>
    <mergeCell ref="AB22:AB23"/>
    <mergeCell ref="AC22:AC23"/>
    <mergeCell ref="AD22:AD23"/>
    <mergeCell ref="AE22:AE23"/>
    <mergeCell ref="B22:B23"/>
    <mergeCell ref="C22:E23"/>
    <mergeCell ref="G22:M23"/>
    <mergeCell ref="N22:N23"/>
    <mergeCell ref="O22:O23"/>
    <mergeCell ref="S22:S23"/>
    <mergeCell ref="B19:B20"/>
    <mergeCell ref="C19:E20"/>
    <mergeCell ref="G19:M20"/>
    <mergeCell ref="N19:N20"/>
    <mergeCell ref="O19:O20"/>
    <mergeCell ref="S19:S20"/>
    <mergeCell ref="T19:T20"/>
    <mergeCell ref="U19:AA20"/>
    <mergeCell ref="T16:T17"/>
    <mergeCell ref="U16:AA17"/>
    <mergeCell ref="B16:B17"/>
    <mergeCell ref="C16:E17"/>
    <mergeCell ref="S6:T6"/>
    <mergeCell ref="W6:X6"/>
    <mergeCell ref="AB19:AB20"/>
    <mergeCell ref="AC19:AC20"/>
    <mergeCell ref="AD19:AD20"/>
    <mergeCell ref="AE19:AE20"/>
    <mergeCell ref="AF19:AF20"/>
    <mergeCell ref="AG19:AG20"/>
    <mergeCell ref="AF16:AF17"/>
    <mergeCell ref="AG16:AG17"/>
    <mergeCell ref="AB16:AB17"/>
    <mergeCell ref="AC16:AC17"/>
    <mergeCell ref="AD16:AD17"/>
    <mergeCell ref="AE16:AE17"/>
    <mergeCell ref="A1:L1"/>
    <mergeCell ref="N1:R1"/>
    <mergeCell ref="T1:W1"/>
    <mergeCell ref="X1:AG1"/>
    <mergeCell ref="J3:K3"/>
    <mergeCell ref="W3:X3"/>
    <mergeCell ref="G16:M17"/>
    <mergeCell ref="N16:N17"/>
    <mergeCell ref="O16:O17"/>
    <mergeCell ref="S16:S17"/>
    <mergeCell ref="AA6:AB6"/>
    <mergeCell ref="AE6:AF6"/>
    <mergeCell ref="B7:C14"/>
    <mergeCell ref="F7:G14"/>
    <mergeCell ref="J7:K14"/>
    <mergeCell ref="N7:O14"/>
    <mergeCell ref="S7:T14"/>
    <mergeCell ref="W7:X14"/>
    <mergeCell ref="AA7:AB14"/>
    <mergeCell ref="AE7:AF14"/>
    <mergeCell ref="B6:C6"/>
    <mergeCell ref="F6:G6"/>
    <mergeCell ref="J6:K6"/>
    <mergeCell ref="N6:O6"/>
  </mergeCells>
  <phoneticPr fontId="3"/>
  <printOptions horizontalCentered="1"/>
  <pageMargins left="0.59055118110236227" right="0.59055118110236227" top="0.39370078740157483" bottom="0.39370078740157483" header="0" footer="0"/>
  <pageSetup paperSize="9" scale="4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抽選結果</vt:lpstr>
      <vt:lpstr>U12組合せ①</vt:lpstr>
      <vt:lpstr>U12選手権②</vt:lpstr>
      <vt:lpstr>AB</vt:lpstr>
      <vt:lpstr>CD</vt:lpstr>
      <vt:lpstr>EF</vt:lpstr>
      <vt:lpstr>GH</vt:lpstr>
      <vt:lpstr>IJ</vt:lpstr>
      <vt:lpstr>KL</vt:lpstr>
      <vt:lpstr>MN</vt:lpstr>
      <vt:lpstr>OP</vt:lpstr>
      <vt:lpstr>QR</vt:lpstr>
      <vt:lpstr>ST</vt:lpstr>
      <vt:lpstr>UV</vt:lpstr>
      <vt:lpstr>WX</vt:lpstr>
      <vt:lpstr>YZ</vt:lpstr>
      <vt:lpstr>2日目ab</vt:lpstr>
      <vt:lpstr>2日目cd</vt:lpstr>
      <vt:lpstr>2日目ef</vt:lpstr>
      <vt:lpstr>2日目gh</vt:lpstr>
      <vt:lpstr>3日目</vt:lpstr>
      <vt:lpstr>4日目（準決勝・決勝） </vt:lpstr>
      <vt:lpstr>'2日目ab'!Print_Area</vt:lpstr>
      <vt:lpstr>'2日目cd'!Print_Area</vt:lpstr>
      <vt:lpstr>'2日目ef'!Print_Area</vt:lpstr>
      <vt:lpstr>'2日目gh'!Print_Area</vt:lpstr>
      <vt:lpstr>'3日目'!Print_Area</vt:lpstr>
      <vt:lpstr>'4日目（準決勝・決勝） '!Print_Area</vt:lpstr>
      <vt:lpstr>AB!Print_Area</vt:lpstr>
      <vt:lpstr>CD!Print_Area</vt:lpstr>
      <vt:lpstr>EF!Print_Area</vt:lpstr>
      <vt:lpstr>GH!Print_Area</vt:lpstr>
      <vt:lpstr>IJ!Print_Area</vt:lpstr>
      <vt:lpstr>KL!Print_Area</vt:lpstr>
      <vt:lpstr>MN!Print_Area</vt:lpstr>
      <vt:lpstr>OP!Print_Area</vt:lpstr>
      <vt:lpstr>QR!Print_Area</vt:lpstr>
      <vt:lpstr>ST!Print_Area</vt:lpstr>
      <vt:lpstr>U12選手権②!Print_Area</vt:lpstr>
      <vt:lpstr>U12組合せ①!Print_Area</vt:lpstr>
      <vt:lpstr>UV!Print_Area</vt:lpstr>
      <vt:lpstr>WX!Print_Area</vt:lpstr>
      <vt:lpstr>YZ!Print_Area</vt:lpstr>
      <vt:lpstr>抽選結果!Print_Area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MAYS</cp:lastModifiedBy>
  <cp:revision/>
  <dcterms:created xsi:type="dcterms:W3CDTF">2005-09-26T14:53:02Z</dcterms:created>
  <dcterms:modified xsi:type="dcterms:W3CDTF">2022-01-08T12:47:31Z</dcterms:modified>
  <cp:category/>
  <cp:contentStatus/>
</cp:coreProperties>
</file>